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hmet.yildirim\Desktop\New folder\"/>
    </mc:Choice>
  </mc:AlternateContent>
  <bookViews>
    <workbookView xWindow="0" yWindow="0" windowWidth="28800" windowHeight="14100" tabRatio="998"/>
  </bookViews>
  <sheets>
    <sheet name="Değerlendirme Formu" sheetId="1" r:id="rId1"/>
    <sheet name="Teklif Formu" sheetId="21" r:id="rId2"/>
    <sheet name="Fiyat Tablosu" sheetId="22" r:id="rId3"/>
  </sheets>
  <definedNames>
    <definedName name="_xlnm.Print_Area" localSheetId="0">'Değerlendirme Formu'!$B$2:$N$78</definedName>
    <definedName name="_xlnm.Print_Area" localSheetId="1">'Teklif Formu'!$B$2:$O$56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1" l="1"/>
  <c r="G16" i="22" l="1"/>
  <c r="F16" i="22"/>
  <c r="E16" i="22"/>
  <c r="D16" i="22"/>
  <c r="C16" i="22"/>
  <c r="G15" i="22"/>
  <c r="F15" i="22"/>
  <c r="E15" i="22"/>
  <c r="D15" i="22"/>
  <c r="C15" i="22"/>
  <c r="G13" i="22"/>
  <c r="F13" i="22"/>
  <c r="E13" i="22"/>
  <c r="D13" i="22"/>
  <c r="C13" i="22"/>
  <c r="G8" i="22"/>
  <c r="G9" i="22" s="1"/>
  <c r="F8" i="22"/>
  <c r="F10" i="22" s="1"/>
  <c r="E8" i="22"/>
  <c r="E10" i="22" s="1"/>
  <c r="D8" i="22"/>
  <c r="D10" i="22" s="1"/>
  <c r="C8" i="22"/>
  <c r="C10" i="22" s="1"/>
  <c r="F18" i="22" l="1"/>
  <c r="E19" i="22"/>
  <c r="E20" i="22" s="1"/>
  <c r="E24" i="22" s="1"/>
  <c r="E26" i="22" s="1"/>
  <c r="E29" i="22" s="1"/>
  <c r="E30" i="22" s="1"/>
  <c r="C18" i="22"/>
  <c r="D18" i="22"/>
  <c r="G19" i="22"/>
  <c r="G20" i="22" s="1"/>
  <c r="G24" i="22" s="1"/>
  <c r="G26" i="22" s="1"/>
  <c r="G29" i="22" s="1"/>
  <c r="G30" i="22" s="1"/>
  <c r="F9" i="22"/>
  <c r="F11" i="22" s="1"/>
  <c r="F12" i="22" s="1"/>
  <c r="F14" i="22" s="1"/>
  <c r="F19" i="22"/>
  <c r="F20" i="22" s="1"/>
  <c r="F24" i="22" s="1"/>
  <c r="F26" i="22" s="1"/>
  <c r="F29" i="22" s="1"/>
  <c r="F30" i="22" s="1"/>
  <c r="E9" i="22"/>
  <c r="E11" i="22" s="1"/>
  <c r="E12" i="22" s="1"/>
  <c r="E18" i="22"/>
  <c r="C19" i="22"/>
  <c r="C20" i="22" s="1"/>
  <c r="C24" i="22" s="1"/>
  <c r="C9" i="22"/>
  <c r="C11" i="22" s="1"/>
  <c r="C12" i="22" s="1"/>
  <c r="C17" i="22" s="1"/>
  <c r="D9" i="22"/>
  <c r="G10" i="22"/>
  <c r="G18" i="22"/>
  <c r="D19" i="22"/>
  <c r="D20" i="22" s="1"/>
  <c r="D24" i="22" s="1"/>
  <c r="D26" i="22" s="1"/>
  <c r="D29" i="22" s="1"/>
  <c r="D30" i="22" s="1"/>
  <c r="C26" i="22" l="1"/>
  <c r="E14" i="22"/>
  <c r="E17" i="22"/>
  <c r="C14" i="22"/>
  <c r="D11" i="22"/>
  <c r="D12" i="22" s="1"/>
  <c r="D14" i="22" s="1"/>
  <c r="G11" i="22"/>
  <c r="G12" i="22" s="1"/>
  <c r="G14" i="22" s="1"/>
  <c r="F17" i="22"/>
  <c r="C29" i="22" l="1"/>
  <c r="C30" i="22" s="1"/>
  <c r="C31" i="22" s="1"/>
  <c r="C32" i="22" s="1"/>
  <c r="G17" i="22"/>
  <c r="D17" i="22"/>
  <c r="E32" i="21" l="1"/>
  <c r="H52" i="21" l="1"/>
  <c r="H74" i="1" l="1"/>
</calcChain>
</file>

<file path=xl/sharedStrings.xml><?xml version="1.0" encoding="utf-8"?>
<sst xmlns="http://schemas.openxmlformats.org/spreadsheetml/2006/main" count="143" uniqueCount="120">
  <si>
    <t>GENEL BİLGİLER</t>
  </si>
  <si>
    <t xml:space="preserve">Adres: </t>
  </si>
  <si>
    <t xml:space="preserve">İrtibat kişisi: </t>
  </si>
  <si>
    <t>Telefon:</t>
  </si>
  <si>
    <t>Email:</t>
  </si>
  <si>
    <t xml:space="preserve">Firma adı: </t>
  </si>
  <si>
    <t>TİCARİ KOŞULLAR</t>
  </si>
  <si>
    <t>Ticaret Sicil Numarası:</t>
  </si>
  <si>
    <t>IBAN:</t>
  </si>
  <si>
    <t>TEKNİK DETAYLAR</t>
  </si>
  <si>
    <t>Vergi Dairesi &amp; Numarası:</t>
  </si>
  <si>
    <t>Sözleşmenin imzalanmasından doğan veya doğabilecek damga vergisi yükümlülüğü YÜKLENİCİ firmaya aittir.</t>
  </si>
  <si>
    <t>TARİH</t>
  </si>
  <si>
    <t>FİRMA KAŞE VE İMZASI</t>
  </si>
  <si>
    <t>FİYATLANDIRMA TABLOSU (TL)</t>
  </si>
  <si>
    <r>
      <t xml:space="preserve">SORULAR
</t>
    </r>
    <r>
      <rPr>
        <b/>
        <sz val="14"/>
        <color theme="0"/>
        <rFont val="Cambria"/>
        <family val="1"/>
      </rPr>
      <t>Firmaların tekliflerinin geçerli olabilmesi için aşağıdaki soruların tamamına olumlu yanıt verilmesi koşulu aranacaktır.</t>
    </r>
  </si>
  <si>
    <t>ÖZEL GÜVENLİK HİZMETLERİ İHALESİ</t>
  </si>
  <si>
    <t xml:space="preserve">FİRMA, resmi teklifinde belirtmiş olduğu HİZMET bedeli fiyatları haricinde başka hiçbir koşul veya isim altında bedel talep etmeyecektir. </t>
  </si>
  <si>
    <t xml:space="preserve">Hizmet, silahsız güvenlik personeli içindir. FİRMA, tüm kampüsler için toplam 23 (Yirmiüç) personel istihdam etmelidir. Bu personellerden 2'si Güvenlik Amiri olarak istihdam edilecektir. 17 personel güvenlik görevlisi, 6 personel boy dedektörü ve x-ray operatörü olarak görevlendirilecektir. Toplam personelin en az 5’i kadın personel olmalıdır. </t>
  </si>
  <si>
    <t>KURUM, sözleşme metninde imza aşamasına kadar değişiklik yapma haklarını kendinde saklı tutar.</t>
  </si>
  <si>
    <t>FİRMA, KURUM'un gerek görmesi halinde, çalıştırılacak personel sayısını aynı şartlarda azaltıp arttırabilmesine imkan tanıyacaktır.</t>
  </si>
  <si>
    <t>KURUM, FİRMA'nın çalıştıracağı (veya çalıştırdığı) kişi/kişilerin performanslarını beğenmediği, çalışma şeklinden memnun kalınmadığı takdirde göreve uygun davranışları göstermediğini tespit ettiği personel için, değiştirme ve işten çıkarılmasını talep etme hakkına sahiptir. FİRMA, söz konusu personelin FİRMA'ya bildirildiği tarihten itibaren, 5 (beş) iş günü içinde görevden alacaktır. FİRMA, değiştirilecek / işten çıkartılacak personelin yerine, yeni personel gelmeden, değişim / işten çıkartma yapılamayacaktır. (İstihdam edilen personel sayısında eksiklik / boşluk yaratamayacaktır.) Görevden alınan güvenlik personeli, daha sonra hiçbir şekilde, tekrar Kurum'da görevlendirilmeyecektir.</t>
  </si>
  <si>
    <t>Mücbir sebep halleri dışında HİZMET gecikmesi 5 iş günü geçtiği taktirde KURUM, sözleşmeyi kısmen veya tamamen tek taraflı olarak iptal etme, hizmeti kısmen veya tamamen 3. şahıslara ihale etmeye ve cezai işlemleri başlatma hakkına sahiptir. FİRMA, işbu iptallerden dolayı doğacak 3. şahıs tazminatlarını üstlenecek ve KURUM’a rücu etmeyecektir.</t>
  </si>
  <si>
    <t>Ödeme; sözleşmenin imzalanmasından sonra düzenlenen fatura tarihinden itibaren 45 (kırkbeş) gün sonraki ilk Cuma günü yapılacaktır. Firma ödeme koşulunu kayıtsız, şartsız kabul eder.</t>
  </si>
  <si>
    <t xml:space="preserve">KURUM, işbu çalışmayla ilgili her türlü cayma ve çalışmayı iptal etme hakkını kendinde saklı tutar. </t>
  </si>
  <si>
    <t>SANTRAL KAMPÜSÜ</t>
  </si>
  <si>
    <t>EK BİNA KAMPÜSÜ</t>
  </si>
  <si>
    <t>1 Amir 
5 Güvenlik Personeli</t>
  </si>
  <si>
    <t>PERSONELİN
GÖREVİ/ÜNVAN DAĞILIMI</t>
  </si>
  <si>
    <t>KAMPÜS
İSİMLERİ</t>
  </si>
  <si>
    <t>TOPLAM PERSONEL SAYISI</t>
  </si>
  <si>
    <t>PERSONEL 
SAYISI*</t>
  </si>
  <si>
    <t>1 Amir 
10 Güvenlik Personeli
6 Güvenlik Personeli (Boy detektörü ve 
X-ray operatörü)</t>
  </si>
  <si>
    <t xml:space="preserve">FİRMA, 4857 sayılı İş Kanunu'nda belirlenen haftalık çalışma saatini geçmemek üzere, hafta sonu, özel-resmi tatil günlerinde ve bayramlarda kurumun talebine uygun hizmet verecek, Koruma ve Güvenlik Hizmetleri işini aksatmayacaktır. (İş Kanunu'nda öngörülen mesai saatleri dikkate alınacak ve izinler İş Kanunu hükümlerince kullandırılacaktır.) </t>
  </si>
  <si>
    <t>FİRMA, hizmetin devamı süresince, şirket nezdinde görevlendireceği güvenlik görevlilerinin, şartnamede belirtilen görevlerini sürekli olarak kontrol ve denetim altında bulunduracaktır. denetim ve kontrol sonuçları ve yapılan işlemler kuruma raporlanacaktır.</t>
  </si>
  <si>
    <t>Yüklenici, çalıştıracağı Özel Güvenlik elemanlarına, İçişleri Bakanlığı'nca 07 Ekim 2004 tarih ve 25606 sayılı Özel Güvenlik Hizmetlerine Dair Kanunun Uygulanmasına İlişkin Yönetmelik'in 22. maddesinin hükümlerine uygun ve Bakanlıkça/Valilikçe onaylı üniforma ve teçhizat vermek ve giydirmekle yükümlüdür.</t>
  </si>
  <si>
    <t>KURUM, işbu çalışmayla ilgili her türlü cayma ve çalışmayı iptal etme hakkını kendinde saklı tutar. FİRMA, Kurum'un yazılı izni olmadan, işi kısmen veya tamamen devredemez ve ortak alamaz.</t>
  </si>
  <si>
    <t>Özel güvenlik personelinin, koruma ve güvenlik hizmetleri dışında başka bir işte çalışmaması Yüklenicinin yükümlülüğü altındadır.</t>
  </si>
  <si>
    <t>Özel güvenlik görevlilerinin 5188 sayılı Kanun kapsamında temel eğitimlerine ek olarak alması gereken eğitimler olması halinde, bu eğitimler Koruma ve Güvenlik Hizmeti hiçbir şekilde aksatılmadan ve personel sayısı azaltılmadan yüklenici tarafından yerine getirilecektir. Bu eğitimlerle ilgili hiçbir şekilde Kurumdan ücret talep edilmeyecektir.</t>
  </si>
  <si>
    <t xml:space="preserve">Yüklenici, çalıştıracağı personele ait özlük hakları ve diğer tüm tüm yasal sorumluluklarını yerine getirmekle yükümlüdür. Güvenlik görevlisinin Mali Mesuliyet Sigortası yüklenici tarafından yaptırılarak Özel Güvenlik otomasyon sistemine tanımlatılır. Yüklenicinin yerine getirmediği yükümlülükler ile alması gereken tedbirleri almaması nedeniyle meydana gelebilecek her türlü iş kazasından da Yüklenici sorumludur. Kurum yönetimi de kendi personeli için almak zorunda olduğu İş Sağlığı ve Güvenliği tedbirlerini yüklenici personel için de almakla mükelleftir. </t>
  </si>
  <si>
    <t>Yüklenici, kurum tarafından kendisine teslim edilen demirbaş malzemeleri, hizmet süresi sonunda kullanım ömrünü tamamlayan malzemeler hariç sağlam olarak teslim edecektir.</t>
  </si>
  <si>
    <t>Personelin, soyunma dolapları ile dinlenme yerleri kurum tarafından sağlanır. Bu alanların temizlik, badana ve boyaları ile tesisat arızaları kurum tarafından gerçekleştirilir. Nöbetçi kulübeleri ve dinlenme yerlerindeki araç- gereç ( masa, sandalye vs.) kırtasiye malzemeleri (kâğıt, karbon kâğıdı, kalem vb.) kurum tarafından temin edilir. Bu alanlar Güvenlik Müdürlüğünce denetlenir.</t>
  </si>
  <si>
    <t>Yüklenici, görevde kullanılması için bilgisayar ve yazıcı temin etmek zorundadır.</t>
  </si>
  <si>
    <t>Görev alanı olan Kurum sınırları dâhilinde Özel Güvenlik görevlileri ile diğer şahıslar arasında meydana gelebilecek öldürme, yaralama, darp, taciz, kavga, hakaret vs. olaylarda hukuki sorumluluk kusuru oranında Yükleniciye ait olacaktır.</t>
  </si>
  <si>
    <t>Kurum tarafından görev yerleri belirlenmiş personelin, kurumun bilgisi, talebi ve onayı olmadan kurum görev yeri değiştirilemeyecektir.</t>
  </si>
  <si>
    <t xml:space="preserve">Yüklenici firma görev alanlarında Koruma ve güvenlik planı Yönetmelik ve Genelge hükümleri çerçevesindeki sorumluluklara uymak zorundadır. </t>
  </si>
  <si>
    <t>Yüklenici, çalıştırdığı tüm personel listesini ve her personel için istenen bilgi ve belgeleri, sözleşmenin yürürlük tarihinden itibaren 7 gün içinde kuruma teslim tutanağı ile teslim edecektir.</t>
  </si>
  <si>
    <t>Özel güvenlik personelinin görevlendirilmesi, kurumca belirlenecek esaslar dâhilinde, kurum tarafından yapılacağından, işe başlama tarihinden bir gün önce tüm personelin, kurumda hazır bulunmalarının sağlanmasından Yüklenici yükümlüdür.</t>
  </si>
  <si>
    <t xml:space="preserve">Yüklenici, Kurum nezdinde görevlendireceği özel güvenlik görevlilerinin doğum, ölüm, yıllık izin, hastalık, rapor v.b. nedenlerle görevlerinden ayrı kalacak ve eksilecek olmaları durumunda Kurumdan, ek ücret talep etmeden ve kuruma bilgi vererek yeni görevli görevlendirecektir. </t>
  </si>
  <si>
    <t>Yüklenici firma yöneticileri ve özel güvenlik görevlileri, Kurum güvenliği ile ilgili konularda sözlü, yazılı ve görsel basına hiçbir açıklama yapamazlar. Kuruma ait olup görevi gereği vakıf olduğu bilgi ve belgelerin gizliliği esastır. Bu bilgi ve belgeleri 3.şahıslarla paylaşamazlar. Aksi takdirde, mahkemelerce kanıtlanmış tüm zararları tanzim ile Yüklenici mükelleftir.</t>
  </si>
  <si>
    <t>Acil ve olağanüstü durumlarda ulaşılmak üzere, özel güvenlik görevlisine verilen, Kurum yetkilileri ve personeline ait ev adresleri ve telefon numaralan talep eden kişi kim olursa olsun, özel güvenlik görevlisince, kurumun onayı alınmadan kimseye verilmeyecektir.</t>
  </si>
  <si>
    <t>Bu çalışma Koşullarında hüküm bulunmayan hallerde, 5188 sayılı Özel Güvenlik Hizmetlerine Dair Kanun ile 5188 sayılı Kanun'un Uygulanmasına İlişkin Yönetmelik ve İçişleri Bakanlığı'nca yayınlanacak Yönerge ve Genelgelerin hükümleri uygulanacaktır. 5188 sayılı Kanun ve buna bağlı yönerge, yönetmelik ve genelgeler ( Sözleşme tarihinden sonra yayımlanacak olanlar dâhil), bu çalışma Koşullarının ayrılmaz parçası olacaktır.</t>
  </si>
  <si>
    <t xml:space="preserve">Yüklenici, personelinin ücretinden, giyim bedeli kesintisi uygulamayacaktır. Personelinin sebep olduğu cezaların yüklenici personelinden kesilmesi hususunda takdir Yüklenici ’ye aittir. Özel Güvenlik görevlilerinin, giyim ve teçhizat ücretleri Yüklenici tarafından karşılanacaktır. Yüklenici, personeline 5188 sayılı Kanuna ve ikincil mevzuatına uygun yazlık ve kışlık olmak üzere 2 takım kıyafet ve teçhizatlarını verecektir. Bütün birimlerde haberleşmeyi sağlamak üzere kurum tarafından telsiz, tedarik edilecektir. </t>
  </si>
  <si>
    <t>Tüm fiyatlar KDV hariçtir. Tüm fiyatlar Türk Lirası cinsinden olmalıdır.</t>
  </si>
  <si>
    <t>PERSONEL
SAYISI</t>
  </si>
  <si>
    <t>SANTRALİSTANBUL</t>
  </si>
  <si>
    <t>EKBİNA KAMPÜSÜ</t>
  </si>
  <si>
    <t>TOPLAM PERSONEL
SAYISI</t>
  </si>
  <si>
    <t>1 Amir 
10 Güvenlik Personeli
6 Güvenlik Personeli (Boy detektörü ve X-ray operatörü)</t>
  </si>
  <si>
    <t>İçişleri Bakanlığınca verilmiş olan "Özel Güvenlik Şirketi Faaliyet İzin Belgesi'' bulunmakta mıdır?</t>
  </si>
  <si>
    <t>En az 500 aktif personelin olduğunu gösteren SGK personel listesi bulunmakta mıdır?</t>
  </si>
  <si>
    <t>Personelinin ücretinden, giyim bedeli kesintisi uygulamayacağını,  Özel Güvenlik görevlilerinin, giyim ve teçhizat ücretlerinin tarafınızdan karşılanacağını, personele 5188 sayılı Kanuna ve ikincil mevzuatına uygun yazlık ve kışlık olmak üzere 2 takım kıyafet ve teçhizatlarını vereceğinizi, Bütün birimlerde haberleşmeyi sağlamak üzere kurum tarafından telsiz, tedarik edileceğini kabul ediyor musunuz?</t>
  </si>
  <si>
    <t>Kurum güvenliği ile ilgili konularda sözlü, yazılı ve görsel basına hiçbir açıklama yapılmayacağını, Kuruma ait olup görevi gereği vakıf olduğu bilgi ve belgeleri gizli tutacağını, Bu bilgi ve belgelerin 3.şahıslarla paylaşılmayacağını, Aksi takdirde, mahkemelerce kanıtlanmış tüm zararları tanzim ile mükellef olduğunuzu kabul ediyor musunuz?</t>
  </si>
  <si>
    <t>KURUM'un İşbu çalışmayla ilgili her türlü cayma ve çalışmayı iptal etme hakkını kendinde saklı tuttuğunu. Kurum'un yazılı izni olmadan, işi kısmen veya tamamen devredemeyeceğinizi ve ortak alamayacağınızı kabul ediyor musunuz?</t>
  </si>
  <si>
    <t>Sözleşmenin imzalanmasından doğan veya doğabilecek damga vergisi yükümlülüğünün tarafınızda olduğunu kabul ediyor musunuz?</t>
  </si>
  <si>
    <t>Şartname ve Sözleşmede geçen tüm madde ve şartları kabul ediyor musunuz?</t>
  </si>
  <si>
    <t>TEDARİKÇİ FİRMA ADI</t>
  </si>
  <si>
    <t>LOKASYON</t>
  </si>
  <si>
    <t>SANTRAL</t>
  </si>
  <si>
    <t>KAĞITHANE</t>
  </si>
  <si>
    <t>GÖREV</t>
  </si>
  <si>
    <t>SORUMLU</t>
  </si>
  <si>
    <t>X-RAY</t>
  </si>
  <si>
    <t>AMİR</t>
  </si>
  <si>
    <t>BRÜT ÜCRET</t>
  </si>
  <si>
    <t>SSK TABANI</t>
  </si>
  <si>
    <t>SSK TAVANI</t>
  </si>
  <si>
    <t>SSK MATRAHI</t>
  </si>
  <si>
    <t>SSK KESİNTİSİ</t>
  </si>
  <si>
    <t xml:space="preserve">İŞSİZLİK SİGORTASI  </t>
  </si>
  <si>
    <t>GELİR VERGİSİ MATRAHI</t>
  </si>
  <si>
    <t>GELİR VERGİSİ KESİNTİSİ</t>
  </si>
  <si>
    <t>DAMGA VERGİSİ KESİNTİSİ</t>
  </si>
  <si>
    <t>NET ÖDENEN</t>
  </si>
  <si>
    <t>SSK İŞVEREN PAYI</t>
  </si>
  <si>
    <t>İŞSİZLİK SİGORTASI İŞVEREN PAYI</t>
  </si>
  <si>
    <t>YASAL KESİNTİLER (PERSONEL)</t>
  </si>
  <si>
    <t>YASAL KESİNTİLER (İŞVEREN)</t>
  </si>
  <si>
    <t>TOPLAM MALİYET</t>
  </si>
  <si>
    <t>PERSONEL ARA TOPLAM</t>
  </si>
  <si>
    <t>YEMEK (TICKET)</t>
  </si>
  <si>
    <t>KIYAFET*</t>
  </si>
  <si>
    <t>YOL PARASI (BRÜT İŞVEREN MALİYETİ İLE BİRLİKTE - NET 250TL)</t>
  </si>
  <si>
    <t>PERSONEL MALİYETİ (AYLIK)</t>
  </si>
  <si>
    <t>PERSONEL SAYISI</t>
  </si>
  <si>
    <t>TOPLAM PERSONEL MALİYETİ (AYLIK)</t>
  </si>
  <si>
    <t>DİĞER OPERASYON GİDERLERİ (EĞİTİMLER, EKİPMAN, VB.)</t>
  </si>
  <si>
    <t>ŞİRKET İŞLETME PAYI (AYLIK)</t>
  </si>
  <si>
    <t>TOPLAM TUTAR (KDV Hariç)</t>
  </si>
  <si>
    <t>SENELİK TOPLAM MALİYET</t>
  </si>
  <si>
    <t>GENEL TOPLAM</t>
  </si>
  <si>
    <t>SÖZLEŞME TOPLAM BEDELİ (36 AY)</t>
  </si>
  <si>
    <t>Yıllık izin ve resmi tatil provizyonları karşılıklı mutabakat ile bordro rakamlarına uygun olarak ayrıca fatura edilecektir</t>
  </si>
  <si>
    <t>3 YILLIK GİDERLER TOPLAMIDIR.</t>
  </si>
  <si>
    <t>3 YILLIK TOPLAM BEDELDİR.</t>
  </si>
  <si>
    <t>İhale bedelinin %6'sı oranında sözleşne imza tarihinden itibaren 3.5 yıl (42 ay) süreli kesin teminat mektubunu KURUM'a vermeyi koşulsuz taahhüt edip sözleşme akdi sırasında kesin teminat mektubu veremediğinizde sözleşme imzalanmayacağını kabul ediyor musunuz?</t>
  </si>
  <si>
    <t xml:space="preserve">İhaleyi kazanan FİRMA, ihale bedelinin %6'sı oranında kesin teminat mektubunu KURUM'a vermeyi koşulsuz taahhüt eder. Teminat mektubunun süresi sözleşne imza tarihinden itibaren 3.5 yıl (42 ay) geçerli olmalıdır. Sözleşme akdi sırasında istenen şartlarda kesin teminat mektubu veremeyen firma ile sözleşme imzalanmayacaktır. </t>
  </si>
  <si>
    <t>3 YILLIK İŞLETME PAYINI GÖSTERİR.</t>
  </si>
  <si>
    <t>ŞİRKET İŞLETME PAYI**</t>
  </si>
  <si>
    <t>DİĞER TÜM GİDERLER**</t>
  </si>
  <si>
    <t>TOPLAM BEDEL**</t>
  </si>
  <si>
    <t>İhale dökümanının tamamını okudum, anladım ve tüm şartları kabul ettiğimi taahhüt ve beyan ederim.</t>
  </si>
  <si>
    <t>İmza:</t>
  </si>
  <si>
    <t>İSTANBUL BİLGİ ÜNİVERSİTESİ
İHALE TEKLİF FORMU</t>
  </si>
  <si>
    <t>Tüm fiyatlar KDV hariç TL'dir.</t>
  </si>
  <si>
    <t xml:space="preserve">Söz konusu hizmet dönemi 36 ay olup teklifin geçerlilik süresi içerisinde imzalanan sözleşme tarihi itibariyle başlar. </t>
  </si>
  <si>
    <t>İSTANBUL BİLGİ ÜNİVERSİTESİ
İHALE BAŞVURU FORMU</t>
  </si>
  <si>
    <t>rakam ile</t>
  </si>
  <si>
    <t>yazı ile</t>
  </si>
  <si>
    <t>* Personel sayıları yıllık ihtiyacı göstermektedir. Adetler, dönem içerisinde değişkenlik gösterebilir.
** Bu alanlara ''Fiyat Tablosu''nda doldurduğunuz verilere göre yazınız.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</si>
</sst>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_);\(#,##0\)"/>
    <numFmt numFmtId="165" formatCode="#,##0\ \T\L_);\(#,##0\)"/>
    <numFmt numFmtId="166" formatCode="#,##0.00\ \T\L_);\(#,##0.00\)"/>
  </numFmts>
  <fonts count="30" x14ac:knownFonts="1">
    <font>
      <sz val="11"/>
      <color theme="1"/>
      <name val="Calibri"/>
      <family val="2"/>
      <scheme val="minor"/>
    </font>
    <font>
      <b/>
      <sz val="16"/>
      <color theme="0"/>
      <name val="Cambria"/>
      <family val="1"/>
    </font>
    <font>
      <sz val="10"/>
      <color theme="1"/>
      <name val="Cambria"/>
      <family val="1"/>
    </font>
    <font>
      <b/>
      <sz val="10"/>
      <color theme="1"/>
      <name val="Cambria"/>
      <family val="1"/>
    </font>
    <font>
      <sz val="11"/>
      <color theme="1"/>
      <name val="Cambria"/>
      <family val="1"/>
    </font>
    <font>
      <sz val="10"/>
      <color theme="1"/>
      <name val="Calibri"/>
      <family val="2"/>
      <scheme val="minor"/>
    </font>
    <font>
      <sz val="8"/>
      <color rgb="FF000000"/>
      <name val="Segoe UI"/>
      <family val="2"/>
    </font>
    <font>
      <sz val="9"/>
      <color theme="1"/>
      <name val="Cambria"/>
      <family val="1"/>
    </font>
    <font>
      <b/>
      <sz val="9"/>
      <color theme="1"/>
      <name val="Cambria"/>
      <family val="1"/>
    </font>
    <font>
      <b/>
      <sz val="11"/>
      <color theme="1"/>
      <name val="Cambria"/>
      <family val="1"/>
    </font>
    <font>
      <b/>
      <sz val="14"/>
      <color theme="1"/>
      <name val="Cambria"/>
      <family val="1"/>
    </font>
    <font>
      <sz val="11"/>
      <color theme="1"/>
      <name val="Calibri"/>
      <family val="2"/>
      <charset val="162"/>
      <scheme val="minor"/>
    </font>
    <font>
      <b/>
      <sz val="12"/>
      <color theme="0"/>
      <name val="Cambria"/>
      <family val="1"/>
    </font>
    <font>
      <b/>
      <sz val="16"/>
      <color theme="1"/>
      <name val="Cambria"/>
      <family val="1"/>
    </font>
    <font>
      <sz val="10"/>
      <name val="Arial"/>
      <family val="2"/>
      <charset val="162"/>
    </font>
    <font>
      <u/>
      <sz val="11"/>
      <color theme="10"/>
      <name val="Calibri"/>
      <family val="2"/>
      <scheme val="minor"/>
    </font>
    <font>
      <sz val="12"/>
      <color theme="1"/>
      <name val="Cambria"/>
      <family val="1"/>
    </font>
    <font>
      <sz val="12"/>
      <name val="Cambria"/>
      <family val="1"/>
    </font>
    <font>
      <b/>
      <sz val="12"/>
      <color theme="1"/>
      <name val="Cambria"/>
      <family val="1"/>
    </font>
    <font>
      <b/>
      <sz val="12"/>
      <name val="Cambria"/>
      <family val="1"/>
    </font>
    <font>
      <u/>
      <sz val="12"/>
      <color theme="10"/>
      <name val="Calibri"/>
      <family val="2"/>
      <scheme val="minor"/>
    </font>
    <font>
      <sz val="12"/>
      <color theme="1"/>
      <name val="Calibri"/>
      <family val="2"/>
      <scheme val="minor"/>
    </font>
    <font>
      <sz val="16"/>
      <color theme="1"/>
      <name val="Cambria"/>
      <family val="1"/>
    </font>
    <font>
      <b/>
      <sz val="14"/>
      <color theme="0"/>
      <name val="Cambria"/>
      <family val="1"/>
    </font>
    <font>
      <b/>
      <sz val="11"/>
      <color theme="1"/>
      <name val="Calibri"/>
      <family val="2"/>
      <scheme val="minor"/>
    </font>
    <font>
      <b/>
      <sz val="9"/>
      <color theme="0"/>
      <name val="Calibri"/>
      <family val="2"/>
    </font>
    <font>
      <b/>
      <sz val="9"/>
      <name val="Calibri"/>
      <family val="2"/>
    </font>
    <font>
      <sz val="9"/>
      <name val="Calibri"/>
      <family val="2"/>
    </font>
    <font>
      <b/>
      <sz val="9"/>
      <color theme="0" tint="-4.9989318521683403E-2"/>
      <name val="Calibri"/>
      <family val="2"/>
    </font>
    <font>
      <i/>
      <sz val="12"/>
      <name val="Cambria"/>
      <family val="1"/>
    </font>
  </fonts>
  <fills count="9">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C00000"/>
        <bgColor indexed="64"/>
      </patternFill>
    </fill>
    <fill>
      <patternFill patternType="solid">
        <fgColor rgb="FFFFFF00"/>
        <bgColor indexed="64"/>
      </patternFill>
    </fill>
    <fill>
      <patternFill patternType="solid">
        <fgColor theme="0" tint="-0.14999847407452621"/>
        <bgColor indexed="64"/>
      </patternFill>
    </fill>
  </fills>
  <borders count="24">
    <border>
      <left/>
      <right/>
      <top/>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1" fillId="0" borderId="0"/>
    <xf numFmtId="0" fontId="14" fillId="0" borderId="0"/>
    <xf numFmtId="0" fontId="15" fillId="0" borderId="0" applyNumberFormat="0" applyFill="0" applyBorder="0" applyAlignment="0" applyProtection="0"/>
  </cellStyleXfs>
  <cellXfs count="183">
    <xf numFmtId="0" fontId="0" fillId="0" borderId="0" xfId="0"/>
    <xf numFmtId="0" fontId="4" fillId="0" borderId="0" xfId="0" applyFont="1"/>
    <xf numFmtId="0" fontId="2" fillId="0" borderId="0" xfId="0" applyFont="1" applyBorder="1" applyAlignment="1">
      <alignment horizontal="left" vertical="center" wrapText="1"/>
    </xf>
    <xf numFmtId="0" fontId="5" fillId="0" borderId="0" xfId="0" applyFont="1"/>
    <xf numFmtId="0" fontId="3" fillId="0" borderId="0" xfId="0" applyFont="1" applyAlignment="1">
      <alignment horizontal="center" vertical="center"/>
    </xf>
    <xf numFmtId="0" fontId="7" fillId="0" borderId="0" xfId="0" applyFont="1"/>
    <xf numFmtId="0" fontId="8" fillId="0" borderId="0" xfId="0" applyFont="1" applyBorder="1" applyAlignment="1">
      <alignment vertical="center" wrapText="1"/>
    </xf>
    <xf numFmtId="0" fontId="7" fillId="0" borderId="0" xfId="0" applyFont="1" applyBorder="1" applyAlignment="1">
      <alignment horizontal="left" vertical="center" wrapText="1"/>
    </xf>
    <xf numFmtId="0" fontId="8" fillId="0" borderId="0" xfId="0" applyFont="1" applyAlignment="1">
      <alignment horizontal="center" vertical="center"/>
    </xf>
    <xf numFmtId="0" fontId="4" fillId="0" borderId="0" xfId="0" applyFont="1" applyBorder="1"/>
    <xf numFmtId="0" fontId="2" fillId="0" borderId="0" xfId="0" applyFont="1" applyFill="1" applyBorder="1" applyAlignment="1">
      <alignment horizontal="left" vertical="center" wrapText="1"/>
    </xf>
    <xf numFmtId="0" fontId="16" fillId="0" borderId="0" xfId="0" applyFont="1"/>
    <xf numFmtId="0" fontId="16" fillId="0" borderId="0" xfId="0" applyFont="1" applyBorder="1" applyAlignment="1">
      <alignment horizontal="center" vertical="center"/>
    </xf>
    <xf numFmtId="164" fontId="8" fillId="0" borderId="0" xfId="0" applyNumberFormat="1" applyFont="1" applyBorder="1" applyAlignment="1">
      <alignment horizontal="center" vertical="center" wrapText="1"/>
    </xf>
    <xf numFmtId="0" fontId="16" fillId="0"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Alignment="1">
      <alignment wrapText="1"/>
    </xf>
    <xf numFmtId="0" fontId="16" fillId="0" borderId="0" xfId="0" applyFont="1" applyBorder="1"/>
    <xf numFmtId="0" fontId="16" fillId="0" borderId="0" xfId="0" applyFont="1" applyFill="1"/>
    <xf numFmtId="0" fontId="20" fillId="0" borderId="0" xfId="3" applyFont="1"/>
    <xf numFmtId="0" fontId="18" fillId="0" borderId="0" xfId="0" applyFont="1" applyAlignment="1">
      <alignment horizontal="center" vertical="center"/>
    </xf>
    <xf numFmtId="0" fontId="21" fillId="0" borderId="0" xfId="0" applyFont="1"/>
    <xf numFmtId="0" fontId="22" fillId="0" borderId="0" xfId="0" applyFont="1"/>
    <xf numFmtId="0" fontId="12" fillId="5" borderId="0" xfId="0" applyFont="1" applyFill="1" applyBorder="1" applyAlignment="1">
      <alignment vertical="center" wrapText="1"/>
    </xf>
    <xf numFmtId="0" fontId="12" fillId="5" borderId="0" xfId="0" applyFont="1" applyFill="1" applyBorder="1" applyAlignment="1">
      <alignment horizontal="center" vertical="center"/>
    </xf>
    <xf numFmtId="0" fontId="17" fillId="3" borderId="0" xfId="0" applyFont="1" applyFill="1" applyBorder="1" applyAlignment="1">
      <alignment vertical="center"/>
    </xf>
    <xf numFmtId="0" fontId="9" fillId="0" borderId="0" xfId="0" applyFont="1" applyBorder="1"/>
    <xf numFmtId="0" fontId="2" fillId="0" borderId="0" xfId="0" applyNumberFormat="1" applyFont="1" applyFill="1" applyBorder="1" applyAlignment="1">
      <alignment vertical="center" wrapText="1"/>
    </xf>
    <xf numFmtId="0" fontId="16" fillId="0" borderId="0" xfId="0" applyNumberFormat="1" applyFont="1" applyFill="1" applyBorder="1" applyAlignment="1">
      <alignment vertical="center" wrapText="1"/>
    </xf>
    <xf numFmtId="0" fontId="16" fillId="0" borderId="0" xfId="0" applyFont="1" applyFill="1" applyBorder="1" applyAlignment="1">
      <alignment vertical="center" wrapText="1"/>
    </xf>
    <xf numFmtId="0" fontId="17" fillId="3" borderId="0" xfId="0" applyFont="1" applyFill="1" applyBorder="1" applyAlignment="1">
      <alignment horizontal="center" vertical="center"/>
    </xf>
    <xf numFmtId="0" fontId="25" fillId="6" borderId="12" xfId="1" applyFont="1" applyFill="1" applyBorder="1" applyAlignment="1">
      <alignment vertical="center"/>
    </xf>
    <xf numFmtId="0" fontId="25" fillId="6" borderId="12" xfId="1" applyFont="1" applyFill="1" applyBorder="1" applyAlignment="1">
      <alignment horizontal="center" vertical="center"/>
    </xf>
    <xf numFmtId="0" fontId="26" fillId="7" borderId="12" xfId="1" applyFont="1" applyFill="1" applyBorder="1" applyAlignment="1">
      <alignment vertical="center"/>
    </xf>
    <xf numFmtId="165" fontId="26" fillId="7" borderId="12" xfId="1" applyNumberFormat="1" applyFont="1" applyFill="1" applyBorder="1" applyAlignment="1">
      <alignment vertical="center"/>
    </xf>
    <xf numFmtId="0" fontId="27" fillId="0" borderId="12" xfId="1" applyFont="1" applyFill="1" applyBorder="1" applyAlignment="1">
      <alignment vertical="center"/>
    </xf>
    <xf numFmtId="166" fontId="27" fillId="0" borderId="12" xfId="1" applyNumberFormat="1" applyFont="1" applyFill="1" applyBorder="1" applyAlignment="1">
      <alignment vertical="center"/>
    </xf>
    <xf numFmtId="166" fontId="26" fillId="0" borderId="12" xfId="1" applyNumberFormat="1" applyFont="1" applyFill="1" applyBorder="1" applyAlignment="1">
      <alignment vertical="center"/>
    </xf>
    <xf numFmtId="0" fontId="26" fillId="8" borderId="12" xfId="1" applyFont="1" applyFill="1" applyBorder="1" applyAlignment="1">
      <alignment vertical="center"/>
    </xf>
    <xf numFmtId="166" fontId="26" fillId="8" borderId="12" xfId="1" applyNumberFormat="1" applyFont="1" applyFill="1" applyBorder="1" applyAlignment="1">
      <alignment vertical="center"/>
    </xf>
    <xf numFmtId="0" fontId="28" fillId="6" borderId="12" xfId="1" applyFont="1" applyFill="1" applyBorder="1" applyAlignment="1">
      <alignment vertical="center"/>
    </xf>
    <xf numFmtId="166" fontId="28" fillId="6" borderId="12" xfId="1" applyNumberFormat="1" applyFont="1" applyFill="1" applyBorder="1" applyAlignment="1">
      <alignment vertical="center"/>
    </xf>
    <xf numFmtId="37" fontId="27" fillId="0" borderId="12" xfId="1" applyNumberFormat="1" applyFont="1" applyFill="1" applyBorder="1" applyAlignment="1">
      <alignment horizontal="center" vertical="center"/>
    </xf>
    <xf numFmtId="0" fontId="26" fillId="0" borderId="12" xfId="1" applyFont="1" applyFill="1" applyBorder="1" applyAlignment="1">
      <alignment vertical="center"/>
    </xf>
    <xf numFmtId="166" fontId="26" fillId="7" borderId="12" xfId="1" applyNumberFormat="1" applyFont="1" applyFill="1" applyBorder="1" applyAlignment="1">
      <alignment vertical="center"/>
    </xf>
    <xf numFmtId="0" fontId="26" fillId="0" borderId="0" xfId="1" applyFont="1" applyFill="1" applyBorder="1" applyAlignment="1">
      <alignment vertical="center"/>
    </xf>
    <xf numFmtId="4" fontId="17" fillId="3" borderId="0" xfId="0" applyNumberFormat="1" applyFont="1" applyFill="1" applyBorder="1" applyAlignment="1">
      <alignment horizontal="right" vertical="center"/>
    </xf>
    <xf numFmtId="4" fontId="16" fillId="0" borderId="0" xfId="0" applyNumberFormat="1" applyFont="1" applyAlignment="1">
      <alignment horizontal="right"/>
    </xf>
    <xf numFmtId="4" fontId="16" fillId="0" borderId="0" xfId="0" applyNumberFormat="1" applyFont="1" applyBorder="1" applyAlignment="1">
      <alignment horizontal="right" vertical="center"/>
    </xf>
    <xf numFmtId="0" fontId="24" fillId="0" borderId="0" xfId="0" applyFont="1"/>
    <xf numFmtId="166" fontId="0" fillId="0" borderId="0" xfId="0" applyNumberFormat="1"/>
    <xf numFmtId="164" fontId="16" fillId="0" borderId="0" xfId="0" applyNumberFormat="1" applyFont="1" applyBorder="1" applyAlignment="1">
      <alignment horizontal="left" vertical="center" wrapText="1"/>
    </xf>
    <xf numFmtId="0" fontId="17" fillId="3" borderId="0" xfId="0" applyFont="1" applyFill="1" applyBorder="1" applyAlignment="1">
      <alignment horizontal="left" vertical="center" wrapText="1"/>
    </xf>
    <xf numFmtId="0" fontId="17" fillId="3" borderId="0" xfId="0" applyFont="1" applyFill="1" applyBorder="1" applyAlignment="1">
      <alignment horizontal="left" vertical="center"/>
    </xf>
    <xf numFmtId="0" fontId="17" fillId="3" borderId="0" xfId="0" applyFont="1" applyFill="1" applyBorder="1" applyAlignment="1">
      <alignment vertical="center" wrapText="1"/>
    </xf>
    <xf numFmtId="0" fontId="17" fillId="3" borderId="0" xfId="0" applyFont="1" applyFill="1" applyBorder="1" applyAlignment="1">
      <alignment horizontal="center" vertical="center"/>
    </xf>
    <xf numFmtId="0" fontId="16" fillId="0" borderId="12" xfId="0" applyFont="1" applyFill="1" applyBorder="1" applyAlignment="1">
      <alignment horizontal="center" vertical="center" wrapText="1"/>
    </xf>
    <xf numFmtId="0" fontId="16" fillId="0" borderId="12" xfId="0" applyFont="1" applyFill="1" applyBorder="1" applyAlignment="1">
      <alignment horizontal="left" vertical="center" wrapText="1"/>
    </xf>
    <xf numFmtId="0" fontId="12" fillId="2" borderId="12"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7" fillId="0" borderId="12" xfId="0" applyFont="1" applyFill="1" applyBorder="1" applyAlignment="1">
      <alignment horizontal="left" vertical="center" wrapText="1"/>
    </xf>
    <xf numFmtId="0" fontId="17" fillId="0" borderId="19" xfId="0" applyFont="1" applyBorder="1" applyAlignment="1">
      <alignment horizontal="left" vertical="center" wrapText="1"/>
    </xf>
    <xf numFmtId="0" fontId="17" fillId="0" borderId="0" xfId="0" applyFont="1" applyBorder="1" applyAlignment="1">
      <alignment horizontal="left" vertical="center" wrapText="1"/>
    </xf>
    <xf numFmtId="0" fontId="17" fillId="0" borderId="20" xfId="0" applyFont="1" applyBorder="1" applyAlignment="1">
      <alignment horizontal="left" vertical="center" wrapText="1"/>
    </xf>
    <xf numFmtId="0" fontId="16" fillId="0" borderId="0" xfId="0" applyFont="1" applyBorder="1" applyAlignment="1">
      <alignment horizontal="center" vertical="center" wrapText="1"/>
    </xf>
    <xf numFmtId="0" fontId="1" fillId="2" borderId="12" xfId="0" applyFont="1" applyFill="1" applyBorder="1" applyAlignment="1">
      <alignment horizontal="center" vertical="center"/>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7" fillId="0" borderId="16"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6" fillId="0" borderId="12" xfId="0" applyNumberFormat="1" applyFont="1" applyBorder="1" applyAlignment="1">
      <alignment horizontal="left" vertical="center" wrapText="1"/>
    </xf>
    <xf numFmtId="0" fontId="12" fillId="2" borderId="12" xfId="0" applyFont="1" applyFill="1" applyBorder="1" applyAlignment="1">
      <alignment horizontal="left" vertical="center"/>
    </xf>
    <xf numFmtId="0" fontId="18" fillId="4" borderId="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4"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8" xfId="0" applyFont="1" applyFill="1" applyBorder="1" applyAlignment="1">
      <alignment horizontal="center" vertical="center"/>
    </xf>
    <xf numFmtId="14" fontId="18" fillId="4" borderId="1" xfId="0" applyNumberFormat="1" applyFont="1" applyFill="1" applyBorder="1" applyAlignment="1">
      <alignment horizontal="center" vertical="center" wrapText="1"/>
    </xf>
    <xf numFmtId="14" fontId="18" fillId="4" borderId="2" xfId="0" applyNumberFormat="1" applyFont="1" applyFill="1" applyBorder="1" applyAlignment="1">
      <alignment horizontal="center" vertical="center" wrapText="1"/>
    </xf>
    <xf numFmtId="14" fontId="18" fillId="4" borderId="3" xfId="0" applyNumberFormat="1" applyFont="1" applyFill="1" applyBorder="1" applyAlignment="1">
      <alignment horizontal="center" vertical="center" wrapText="1"/>
    </xf>
    <xf numFmtId="14" fontId="18" fillId="4" borderId="4" xfId="0" applyNumberFormat="1" applyFont="1" applyFill="1" applyBorder="1" applyAlignment="1">
      <alignment horizontal="center" vertical="center" wrapText="1"/>
    </xf>
    <xf numFmtId="14" fontId="18" fillId="4" borderId="0" xfId="0" applyNumberFormat="1" applyFont="1" applyFill="1" applyBorder="1" applyAlignment="1">
      <alignment horizontal="center" vertical="center" wrapText="1"/>
    </xf>
    <xf numFmtId="14" fontId="18" fillId="4" borderId="5" xfId="0" applyNumberFormat="1" applyFont="1" applyFill="1" applyBorder="1" applyAlignment="1">
      <alignment horizontal="center" vertical="center" wrapText="1"/>
    </xf>
    <xf numFmtId="14" fontId="18" fillId="4" borderId="6" xfId="0" applyNumberFormat="1" applyFont="1" applyFill="1" applyBorder="1" applyAlignment="1">
      <alignment horizontal="center" vertical="center" wrapText="1"/>
    </xf>
    <xf numFmtId="14" fontId="18" fillId="4" borderId="7" xfId="0" applyNumberFormat="1" applyFont="1" applyFill="1" applyBorder="1" applyAlignment="1">
      <alignment horizontal="center" vertical="center" wrapText="1"/>
    </xf>
    <xf numFmtId="14" fontId="18" fillId="4" borderId="8" xfId="0" applyNumberFormat="1"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5"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14"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13" xfId="0" applyFont="1" applyFill="1" applyBorder="1" applyAlignment="1">
      <alignment horizontal="left" vertical="center" wrapText="1"/>
    </xf>
    <xf numFmtId="0" fontId="17" fillId="3" borderId="14" xfId="0" applyFont="1" applyFill="1" applyBorder="1" applyAlignment="1">
      <alignment horizontal="left" vertical="center"/>
    </xf>
    <xf numFmtId="0" fontId="17" fillId="3" borderId="15" xfId="0" applyFont="1" applyFill="1" applyBorder="1" applyAlignment="1">
      <alignment horizontal="left" vertical="center"/>
    </xf>
    <xf numFmtId="0" fontId="10" fillId="4" borderId="16"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23" xfId="0" applyFont="1" applyFill="1" applyBorder="1" applyAlignment="1">
      <alignment horizontal="center" vertical="center"/>
    </xf>
    <xf numFmtId="14" fontId="13" fillId="4" borderId="16" xfId="0" applyNumberFormat="1" applyFont="1" applyFill="1" applyBorder="1" applyAlignment="1">
      <alignment horizontal="center" vertical="center" wrapText="1"/>
    </xf>
    <xf numFmtId="14" fontId="13" fillId="4" borderId="17" xfId="0" applyNumberFormat="1" applyFont="1" applyFill="1" applyBorder="1" applyAlignment="1">
      <alignment horizontal="center" vertical="center" wrapText="1"/>
    </xf>
    <xf numFmtId="14" fontId="13" fillId="4" borderId="18" xfId="0" applyNumberFormat="1" applyFont="1" applyFill="1" applyBorder="1" applyAlignment="1">
      <alignment horizontal="center" vertical="center" wrapText="1"/>
    </xf>
    <xf numFmtId="14" fontId="13" fillId="4" borderId="19" xfId="0" applyNumberFormat="1" applyFont="1" applyFill="1" applyBorder="1" applyAlignment="1">
      <alignment horizontal="center" vertical="center" wrapText="1"/>
    </xf>
    <xf numFmtId="14" fontId="13" fillId="4" borderId="0" xfId="0" applyNumberFormat="1" applyFont="1" applyFill="1" applyBorder="1" applyAlignment="1">
      <alignment horizontal="center" vertical="center" wrapText="1"/>
    </xf>
    <xf numFmtId="14" fontId="13" fillId="4" borderId="20" xfId="0" applyNumberFormat="1" applyFont="1" applyFill="1" applyBorder="1" applyAlignment="1">
      <alignment horizontal="center" vertical="center" wrapText="1"/>
    </xf>
    <xf numFmtId="14" fontId="13" fillId="4" borderId="21" xfId="0" applyNumberFormat="1" applyFont="1" applyFill="1" applyBorder="1" applyAlignment="1">
      <alignment horizontal="center" vertical="center" wrapText="1"/>
    </xf>
    <xf numFmtId="14" fontId="13" fillId="4" borderId="22" xfId="0" applyNumberFormat="1" applyFont="1" applyFill="1" applyBorder="1" applyAlignment="1">
      <alignment horizontal="center" vertical="center" wrapText="1"/>
    </xf>
    <xf numFmtId="14" fontId="13" fillId="4" borderId="23" xfId="0" applyNumberFormat="1"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9" fillId="3" borderId="13" xfId="0" applyFont="1" applyFill="1" applyBorder="1" applyAlignment="1">
      <alignment horizontal="left" vertical="center"/>
    </xf>
    <xf numFmtId="0" fontId="19" fillId="3" borderId="14" xfId="0" applyFont="1" applyFill="1" applyBorder="1" applyAlignment="1">
      <alignment horizontal="left" vertical="center"/>
    </xf>
    <xf numFmtId="0" fontId="19" fillId="3" borderId="15" xfId="0" applyFont="1" applyFill="1" applyBorder="1" applyAlignment="1">
      <alignment horizontal="left" vertical="center"/>
    </xf>
    <xf numFmtId="0" fontId="19" fillId="3" borderId="13" xfId="0" applyFont="1" applyFill="1" applyBorder="1" applyAlignment="1">
      <alignment horizontal="left" vertical="center" wrapText="1"/>
    </xf>
    <xf numFmtId="0" fontId="19" fillId="3" borderId="14" xfId="0" applyFont="1" applyFill="1" applyBorder="1" applyAlignment="1">
      <alignment horizontal="left" vertical="center" wrapText="1"/>
    </xf>
    <xf numFmtId="0" fontId="19" fillId="3" borderId="15" xfId="0" applyFont="1" applyFill="1" applyBorder="1" applyAlignment="1">
      <alignment horizontal="left" vertical="center" wrapText="1"/>
    </xf>
    <xf numFmtId="0" fontId="2" fillId="0" borderId="12" xfId="0" applyNumberFormat="1"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1" fillId="2" borderId="13" xfId="0" applyFont="1" applyFill="1" applyBorder="1" applyAlignment="1">
      <alignment horizontal="center" vertical="center" wrapText="1"/>
    </xf>
    <xf numFmtId="0" fontId="12" fillId="2" borderId="13" xfId="0" applyFont="1" applyFill="1" applyBorder="1" applyAlignment="1">
      <alignment horizontal="left" vertical="center"/>
    </xf>
    <xf numFmtId="0" fontId="12" fillId="2" borderId="14" xfId="0" applyFont="1" applyFill="1" applyBorder="1" applyAlignment="1">
      <alignment horizontal="left" vertical="center"/>
    </xf>
    <xf numFmtId="0" fontId="12" fillId="2" borderId="15" xfId="0" applyFont="1" applyFill="1" applyBorder="1" applyAlignment="1">
      <alignment horizontal="left" vertical="center"/>
    </xf>
    <xf numFmtId="164" fontId="16" fillId="0" borderId="13" xfId="0" applyNumberFormat="1" applyFont="1" applyBorder="1" applyAlignment="1">
      <alignment horizontal="left" vertical="center" wrapText="1"/>
    </xf>
    <xf numFmtId="164" fontId="16" fillId="0" borderId="14" xfId="0" applyNumberFormat="1" applyFont="1" applyBorder="1" applyAlignment="1">
      <alignment horizontal="left" vertical="center" wrapText="1"/>
    </xf>
    <xf numFmtId="164" fontId="16" fillId="0" borderId="15" xfId="0" applyNumberFormat="1" applyFont="1" applyBorder="1" applyAlignment="1">
      <alignment horizontal="left" vertical="center" wrapText="1"/>
    </xf>
    <xf numFmtId="0" fontId="16" fillId="0" borderId="1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2" fillId="2" borderId="16" xfId="0" applyFont="1" applyFill="1" applyBorder="1" applyAlignment="1">
      <alignment horizontal="center" vertical="center" wrapText="1"/>
    </xf>
    <xf numFmtId="0" fontId="12" fillId="2" borderId="18"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7" fillId="3" borderId="0" xfId="0" applyFont="1" applyFill="1" applyBorder="1" applyAlignment="1">
      <alignment horizontal="center" vertical="center"/>
    </xf>
    <xf numFmtId="0" fontId="25" fillId="6" borderId="12" xfId="1" applyFont="1" applyFill="1" applyBorder="1" applyAlignment="1">
      <alignment horizontal="center" vertical="center"/>
    </xf>
    <xf numFmtId="0" fontId="25" fillId="6" borderId="13" xfId="1" applyFont="1" applyFill="1" applyBorder="1" applyAlignment="1">
      <alignment horizontal="center" vertical="center"/>
    </xf>
    <xf numFmtId="0" fontId="25" fillId="6" borderId="14" xfId="1" applyFont="1" applyFill="1" applyBorder="1" applyAlignment="1">
      <alignment horizontal="center" vertical="center"/>
    </xf>
    <xf numFmtId="0" fontId="25" fillId="6" borderId="15" xfId="1" applyFont="1" applyFill="1" applyBorder="1" applyAlignment="1">
      <alignment horizontal="center" vertical="center"/>
    </xf>
    <xf numFmtId="165" fontId="24" fillId="0" borderId="12" xfId="0" applyNumberFormat="1" applyFont="1" applyBorder="1" applyAlignment="1">
      <alignment horizontal="center"/>
    </xf>
    <xf numFmtId="0" fontId="12" fillId="0" borderId="0" xfId="0" applyFont="1" applyFill="1" applyBorder="1" applyAlignment="1">
      <alignment horizontal="center" vertical="center"/>
    </xf>
    <xf numFmtId="4" fontId="17" fillId="3" borderId="0" xfId="0" applyNumberFormat="1" applyFont="1" applyFill="1" applyBorder="1" applyAlignment="1">
      <alignment vertical="center"/>
    </xf>
    <xf numFmtId="4" fontId="17" fillId="3" borderId="12" xfId="0" applyNumberFormat="1" applyFont="1" applyFill="1" applyBorder="1" applyAlignment="1">
      <alignment horizontal="center" vertical="center"/>
    </xf>
    <xf numFmtId="4" fontId="17" fillId="3" borderId="12" xfId="0" applyNumberFormat="1" applyFont="1" applyFill="1" applyBorder="1" applyAlignment="1">
      <alignment horizontal="right" vertical="center"/>
    </xf>
    <xf numFmtId="4" fontId="29" fillId="3" borderId="12" xfId="0" applyNumberFormat="1" applyFont="1" applyFill="1" applyBorder="1" applyAlignment="1">
      <alignment horizontal="center" vertical="center"/>
    </xf>
    <xf numFmtId="4" fontId="29" fillId="3" borderId="0" xfId="0" applyNumberFormat="1" applyFont="1" applyFill="1" applyBorder="1" applyAlignment="1">
      <alignment horizontal="right" vertical="center"/>
    </xf>
    <xf numFmtId="4" fontId="29" fillId="3" borderId="13" xfId="0" applyNumberFormat="1" applyFont="1" applyFill="1" applyBorder="1" applyAlignment="1">
      <alignment horizontal="center" vertical="center"/>
    </xf>
    <xf numFmtId="4" fontId="29" fillId="3" borderId="15" xfId="0" applyNumberFormat="1" applyFont="1" applyFill="1" applyBorder="1" applyAlignment="1">
      <alignment horizontal="center" vertical="center"/>
    </xf>
  </cellXfs>
  <cellStyles count="4">
    <cellStyle name="Hyperlink" xfId="3" builtinId="8"/>
    <cellStyle name="Normal" xfId="0" builtinId="0"/>
    <cellStyle name="Normal 2" xfId="1"/>
    <cellStyle name="Normal 2 2" xfId="2"/>
  </cellStyles>
  <dxfs count="0"/>
  <tableStyles count="0" defaultTableStyle="TableStyleMedium2" defaultPivotStyle="PivotStyleLight16"/>
  <colors>
    <mruColors>
      <color rgb="FFCB333B"/>
      <color rgb="FFC808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66675</xdr:colOff>
          <xdr:row>62</xdr:row>
          <xdr:rowOff>95250</xdr:rowOff>
        </xdr:from>
        <xdr:to>
          <xdr:col>13</xdr:col>
          <xdr:colOff>161925</xdr:colOff>
          <xdr:row>62</xdr:row>
          <xdr:rowOff>409575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62</xdr:row>
          <xdr:rowOff>95250</xdr:rowOff>
        </xdr:from>
        <xdr:to>
          <xdr:col>14</xdr:col>
          <xdr:colOff>38100</xdr:colOff>
          <xdr:row>62</xdr:row>
          <xdr:rowOff>409575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63</xdr:row>
          <xdr:rowOff>95250</xdr:rowOff>
        </xdr:from>
        <xdr:to>
          <xdr:col>13</xdr:col>
          <xdr:colOff>161925</xdr:colOff>
          <xdr:row>63</xdr:row>
          <xdr:rowOff>409575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63</xdr:row>
          <xdr:rowOff>95250</xdr:rowOff>
        </xdr:from>
        <xdr:to>
          <xdr:col>14</xdr:col>
          <xdr:colOff>38100</xdr:colOff>
          <xdr:row>63</xdr:row>
          <xdr:rowOff>409575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64</xdr:row>
          <xdr:rowOff>609600</xdr:rowOff>
        </xdr:from>
        <xdr:to>
          <xdr:col>13</xdr:col>
          <xdr:colOff>171450</xdr:colOff>
          <xdr:row>64</xdr:row>
          <xdr:rowOff>923925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64</xdr:row>
          <xdr:rowOff>609600</xdr:rowOff>
        </xdr:from>
        <xdr:to>
          <xdr:col>14</xdr:col>
          <xdr:colOff>47625</xdr:colOff>
          <xdr:row>64</xdr:row>
          <xdr:rowOff>923925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65</xdr:row>
          <xdr:rowOff>542925</xdr:rowOff>
        </xdr:from>
        <xdr:to>
          <xdr:col>13</xdr:col>
          <xdr:colOff>171450</xdr:colOff>
          <xdr:row>65</xdr:row>
          <xdr:rowOff>857250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65</xdr:row>
          <xdr:rowOff>542925</xdr:rowOff>
        </xdr:from>
        <xdr:to>
          <xdr:col>14</xdr:col>
          <xdr:colOff>47625</xdr:colOff>
          <xdr:row>65</xdr:row>
          <xdr:rowOff>857250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66</xdr:row>
          <xdr:rowOff>323850</xdr:rowOff>
        </xdr:from>
        <xdr:to>
          <xdr:col>13</xdr:col>
          <xdr:colOff>171450</xdr:colOff>
          <xdr:row>66</xdr:row>
          <xdr:rowOff>638175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66</xdr:row>
          <xdr:rowOff>323850</xdr:rowOff>
        </xdr:from>
        <xdr:to>
          <xdr:col>14</xdr:col>
          <xdr:colOff>47625</xdr:colOff>
          <xdr:row>66</xdr:row>
          <xdr:rowOff>638175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67</xdr:row>
          <xdr:rowOff>200025</xdr:rowOff>
        </xdr:from>
        <xdr:to>
          <xdr:col>13</xdr:col>
          <xdr:colOff>152400</xdr:colOff>
          <xdr:row>67</xdr:row>
          <xdr:rowOff>514350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67</xdr:row>
          <xdr:rowOff>200025</xdr:rowOff>
        </xdr:from>
        <xdr:to>
          <xdr:col>14</xdr:col>
          <xdr:colOff>28575</xdr:colOff>
          <xdr:row>67</xdr:row>
          <xdr:rowOff>514350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68</xdr:row>
          <xdr:rowOff>276225</xdr:rowOff>
        </xdr:from>
        <xdr:to>
          <xdr:col>13</xdr:col>
          <xdr:colOff>152400</xdr:colOff>
          <xdr:row>68</xdr:row>
          <xdr:rowOff>590550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68</xdr:row>
          <xdr:rowOff>276225</xdr:rowOff>
        </xdr:from>
        <xdr:to>
          <xdr:col>14</xdr:col>
          <xdr:colOff>28575</xdr:colOff>
          <xdr:row>68</xdr:row>
          <xdr:rowOff>590550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69</xdr:row>
          <xdr:rowOff>180975</xdr:rowOff>
        </xdr:from>
        <xdr:to>
          <xdr:col>13</xdr:col>
          <xdr:colOff>142875</xdr:colOff>
          <xdr:row>69</xdr:row>
          <xdr:rowOff>495300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69</xdr:row>
          <xdr:rowOff>180975</xdr:rowOff>
        </xdr:from>
        <xdr:to>
          <xdr:col>14</xdr:col>
          <xdr:colOff>19050</xdr:colOff>
          <xdr:row>69</xdr:row>
          <xdr:rowOff>495300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HAYIR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107"/>
  <sheetViews>
    <sheetView showGridLines="0" tabSelected="1" topLeftCell="A64" zoomScaleNormal="100" zoomScaleSheetLayoutView="100" workbookViewId="0">
      <selection activeCell="B22" sqref="B22:N22"/>
    </sheetView>
  </sheetViews>
  <sheetFormatPr defaultColWidth="9.140625" defaultRowHeight="15.75" x14ac:dyDescent="0.25"/>
  <cols>
    <col min="1" max="3" width="9.140625" style="11"/>
    <col min="4" max="4" width="9.85546875" style="11" customWidth="1"/>
    <col min="5" max="5" width="4.85546875" style="11" customWidth="1"/>
    <col min="6" max="6" width="9.140625" style="11"/>
    <col min="7" max="7" width="2.7109375" style="11" customWidth="1"/>
    <col min="8" max="8" width="9.140625" style="11"/>
    <col min="9" max="9" width="2.7109375" style="11" customWidth="1"/>
    <col min="10" max="10" width="9.140625" style="11"/>
    <col min="11" max="11" width="2.7109375" style="11" customWidth="1"/>
    <col min="12" max="12" width="8" style="11" customWidth="1"/>
    <col min="13" max="13" width="2.7109375" style="11" customWidth="1"/>
    <col min="14" max="14" width="9.140625" style="11" customWidth="1"/>
    <col min="15" max="16384" width="9.140625" style="11"/>
  </cols>
  <sheetData>
    <row r="2" spans="2:14" ht="67.5" customHeight="1" x14ac:dyDescent="0.25">
      <c r="B2" s="87" t="s">
        <v>116</v>
      </c>
      <c r="C2" s="79"/>
      <c r="D2" s="79"/>
      <c r="E2" s="79"/>
      <c r="F2" s="79"/>
      <c r="G2" s="79"/>
      <c r="H2" s="79"/>
      <c r="I2" s="79"/>
      <c r="J2" s="79"/>
      <c r="K2" s="79"/>
      <c r="L2" s="79"/>
      <c r="M2" s="79"/>
      <c r="N2" s="79"/>
    </row>
    <row r="3" spans="2:14" ht="3.75" customHeight="1" x14ac:dyDescent="0.3">
      <c r="B3" s="22"/>
      <c r="C3" s="22"/>
      <c r="D3" s="22"/>
      <c r="E3" s="22"/>
      <c r="F3" s="22"/>
      <c r="G3" s="22"/>
      <c r="H3" s="22"/>
      <c r="I3" s="22"/>
      <c r="J3" s="22"/>
      <c r="K3" s="22"/>
      <c r="L3" s="22"/>
      <c r="M3" s="22"/>
      <c r="N3" s="22"/>
    </row>
    <row r="4" spans="2:14" ht="24" customHeight="1" x14ac:dyDescent="0.25">
      <c r="B4" s="79" t="s">
        <v>16</v>
      </c>
      <c r="C4" s="79"/>
      <c r="D4" s="79"/>
      <c r="E4" s="79"/>
      <c r="F4" s="79"/>
      <c r="G4" s="79"/>
      <c r="H4" s="79"/>
      <c r="I4" s="79"/>
      <c r="J4" s="79"/>
      <c r="K4" s="79"/>
      <c r="L4" s="79"/>
      <c r="M4" s="79"/>
      <c r="N4" s="79"/>
    </row>
    <row r="5" spans="2:14" ht="3.75" customHeight="1" x14ac:dyDescent="0.25"/>
    <row r="6" spans="2:14" x14ac:dyDescent="0.25">
      <c r="B6" s="89" t="s">
        <v>0</v>
      </c>
      <c r="C6" s="89"/>
      <c r="D6" s="89"/>
      <c r="E6" s="89"/>
      <c r="F6" s="89"/>
      <c r="G6" s="89"/>
      <c r="H6" s="89"/>
      <c r="I6" s="89"/>
      <c r="J6" s="89"/>
      <c r="K6" s="89"/>
      <c r="L6" s="89"/>
      <c r="M6" s="89"/>
      <c r="N6" s="89"/>
    </row>
    <row r="7" spans="2:14" ht="3.75" customHeight="1" x14ac:dyDescent="0.25">
      <c r="B7" s="15"/>
      <c r="C7" s="15"/>
      <c r="D7" s="15"/>
      <c r="E7" s="15"/>
      <c r="F7" s="15"/>
      <c r="G7" s="15"/>
      <c r="H7" s="15"/>
      <c r="I7" s="15"/>
      <c r="J7" s="15"/>
      <c r="K7" s="15"/>
      <c r="L7" s="15"/>
      <c r="M7" s="15"/>
      <c r="N7" s="15"/>
    </row>
    <row r="8" spans="2:14" x14ac:dyDescent="0.25">
      <c r="B8" s="88" t="s">
        <v>5</v>
      </c>
      <c r="C8" s="88"/>
      <c r="D8" s="88"/>
      <c r="E8" s="28"/>
      <c r="F8" s="83"/>
      <c r="G8" s="83"/>
      <c r="H8" s="83"/>
      <c r="I8" s="83"/>
      <c r="J8" s="83"/>
      <c r="K8" s="83"/>
      <c r="L8" s="83"/>
      <c r="M8" s="83"/>
      <c r="N8" s="83"/>
    </row>
    <row r="9" spans="2:14" x14ac:dyDescent="0.25">
      <c r="B9" s="88" t="s">
        <v>1</v>
      </c>
      <c r="C9" s="88"/>
      <c r="D9" s="88"/>
      <c r="E9" s="28"/>
      <c r="F9" s="83"/>
      <c r="G9" s="83"/>
      <c r="H9" s="83"/>
      <c r="I9" s="83"/>
      <c r="J9" s="83"/>
      <c r="K9" s="83"/>
      <c r="L9" s="83"/>
      <c r="M9" s="83"/>
      <c r="N9" s="83"/>
    </row>
    <row r="10" spans="2:14" x14ac:dyDescent="0.25">
      <c r="B10" s="88" t="s">
        <v>2</v>
      </c>
      <c r="C10" s="88"/>
      <c r="D10" s="88"/>
      <c r="E10" s="28"/>
      <c r="F10" s="83"/>
      <c r="G10" s="83"/>
      <c r="H10" s="83"/>
      <c r="I10" s="83"/>
      <c r="J10" s="83"/>
      <c r="K10" s="83"/>
      <c r="L10" s="83"/>
      <c r="M10" s="83"/>
      <c r="N10" s="83"/>
    </row>
    <row r="11" spans="2:14" x14ac:dyDescent="0.25">
      <c r="B11" s="88" t="s">
        <v>3</v>
      </c>
      <c r="C11" s="88"/>
      <c r="D11" s="88"/>
      <c r="E11" s="28"/>
      <c r="F11" s="83"/>
      <c r="G11" s="83"/>
      <c r="H11" s="83"/>
      <c r="I11" s="83"/>
      <c r="J11" s="83"/>
      <c r="K11" s="83"/>
      <c r="L11" s="83"/>
      <c r="M11" s="83"/>
      <c r="N11" s="83"/>
    </row>
    <row r="12" spans="2:14" x14ac:dyDescent="0.25">
      <c r="B12" s="88" t="s">
        <v>4</v>
      </c>
      <c r="C12" s="88"/>
      <c r="D12" s="88"/>
      <c r="E12" s="28"/>
      <c r="F12" s="83"/>
      <c r="G12" s="83"/>
      <c r="H12" s="83"/>
      <c r="I12" s="83"/>
      <c r="J12" s="83"/>
      <c r="K12" s="83"/>
      <c r="L12" s="83"/>
      <c r="M12" s="83"/>
      <c r="N12" s="83"/>
    </row>
    <row r="13" spans="2:14" x14ac:dyDescent="0.25">
      <c r="B13" s="88" t="s">
        <v>10</v>
      </c>
      <c r="C13" s="88"/>
      <c r="D13" s="88"/>
      <c r="E13" s="28"/>
      <c r="F13" s="83"/>
      <c r="G13" s="83"/>
      <c r="H13" s="83"/>
      <c r="I13" s="83"/>
      <c r="J13" s="83"/>
      <c r="K13" s="83"/>
      <c r="L13" s="83"/>
      <c r="M13" s="83"/>
      <c r="N13" s="83"/>
    </row>
    <row r="14" spans="2:14" x14ac:dyDescent="0.25">
      <c r="B14" s="88" t="s">
        <v>7</v>
      </c>
      <c r="C14" s="88"/>
      <c r="D14" s="88"/>
      <c r="E14" s="28"/>
      <c r="F14" s="83"/>
      <c r="G14" s="83"/>
      <c r="H14" s="83"/>
      <c r="I14" s="83"/>
      <c r="J14" s="83"/>
      <c r="K14" s="83"/>
      <c r="L14" s="83"/>
      <c r="M14" s="83"/>
      <c r="N14" s="83"/>
    </row>
    <row r="15" spans="2:14" x14ac:dyDescent="0.25">
      <c r="B15" s="88" t="s">
        <v>8</v>
      </c>
      <c r="C15" s="88"/>
      <c r="D15" s="88"/>
      <c r="E15" s="28"/>
      <c r="F15" s="83"/>
      <c r="G15" s="83"/>
      <c r="H15" s="83"/>
      <c r="I15" s="83"/>
      <c r="J15" s="83"/>
      <c r="K15" s="83"/>
      <c r="L15" s="83"/>
      <c r="M15" s="83"/>
      <c r="N15" s="83"/>
    </row>
    <row r="16" spans="2:14" ht="3.75" customHeight="1" x14ac:dyDescent="0.25">
      <c r="B16" s="15"/>
      <c r="C16" s="15"/>
      <c r="D16" s="15"/>
      <c r="E16" s="15"/>
      <c r="F16" s="15"/>
      <c r="G16" s="15"/>
      <c r="H16" s="15"/>
      <c r="I16" s="15"/>
      <c r="J16" s="15"/>
      <c r="K16" s="15"/>
      <c r="L16" s="15"/>
      <c r="M16" s="15"/>
      <c r="N16" s="15"/>
    </row>
    <row r="17" spans="2:14" ht="24" customHeight="1" x14ac:dyDescent="0.25">
      <c r="B17" s="79" t="s">
        <v>6</v>
      </c>
      <c r="C17" s="79"/>
      <c r="D17" s="79"/>
      <c r="E17" s="79"/>
      <c r="F17" s="79"/>
      <c r="G17" s="79"/>
      <c r="H17" s="79"/>
      <c r="I17" s="79"/>
      <c r="J17" s="79"/>
      <c r="K17" s="79"/>
      <c r="L17" s="79"/>
      <c r="M17" s="79"/>
      <c r="N17" s="79"/>
    </row>
    <row r="18" spans="2:14" ht="3.75" customHeight="1" x14ac:dyDescent="0.25">
      <c r="B18" s="15"/>
      <c r="C18" s="15"/>
      <c r="D18" s="15"/>
      <c r="E18" s="15"/>
      <c r="F18" s="15"/>
      <c r="G18" s="15"/>
      <c r="H18" s="15"/>
      <c r="I18" s="15"/>
      <c r="J18" s="15"/>
      <c r="K18" s="15"/>
      <c r="L18" s="15"/>
      <c r="M18" s="15"/>
      <c r="N18" s="15"/>
    </row>
    <row r="19" spans="2:14" ht="36.75" customHeight="1" x14ac:dyDescent="0.25">
      <c r="B19" s="84" t="s">
        <v>19</v>
      </c>
      <c r="C19" s="85"/>
      <c r="D19" s="85"/>
      <c r="E19" s="85"/>
      <c r="F19" s="85"/>
      <c r="G19" s="85"/>
      <c r="H19" s="85"/>
      <c r="I19" s="85"/>
      <c r="J19" s="85"/>
      <c r="K19" s="85"/>
      <c r="L19" s="85"/>
      <c r="M19" s="85"/>
      <c r="N19" s="86"/>
    </row>
    <row r="20" spans="2:14" ht="22.5" customHeight="1" x14ac:dyDescent="0.25">
      <c r="B20" s="59" t="s">
        <v>53</v>
      </c>
      <c r="C20" s="60"/>
      <c r="D20" s="60"/>
      <c r="E20" s="60"/>
      <c r="F20" s="60"/>
      <c r="G20" s="60"/>
      <c r="H20" s="60"/>
      <c r="I20" s="60"/>
      <c r="J20" s="60"/>
      <c r="K20" s="60"/>
      <c r="L20" s="60"/>
      <c r="M20" s="60"/>
      <c r="N20" s="61"/>
    </row>
    <row r="21" spans="2:14" ht="53.1" customHeight="1" x14ac:dyDescent="0.25">
      <c r="B21" s="59" t="s">
        <v>115</v>
      </c>
      <c r="C21" s="60"/>
      <c r="D21" s="60"/>
      <c r="E21" s="60"/>
      <c r="F21" s="60"/>
      <c r="G21" s="60"/>
      <c r="H21" s="60"/>
      <c r="I21" s="60"/>
      <c r="J21" s="60"/>
      <c r="K21" s="60"/>
      <c r="L21" s="60"/>
      <c r="M21" s="60"/>
      <c r="N21" s="61"/>
    </row>
    <row r="22" spans="2:14" ht="34.5" customHeight="1" x14ac:dyDescent="0.25">
      <c r="B22" s="75" t="s">
        <v>17</v>
      </c>
      <c r="C22" s="76"/>
      <c r="D22" s="76"/>
      <c r="E22" s="76"/>
      <c r="F22" s="76"/>
      <c r="G22" s="76"/>
      <c r="H22" s="76"/>
      <c r="I22" s="76"/>
      <c r="J22" s="76"/>
      <c r="K22" s="76"/>
      <c r="L22" s="76"/>
      <c r="M22" s="76"/>
      <c r="N22" s="77"/>
    </row>
    <row r="23" spans="2:14" ht="83.25" customHeight="1" x14ac:dyDescent="0.25">
      <c r="B23" s="75" t="s">
        <v>18</v>
      </c>
      <c r="C23" s="76"/>
      <c r="D23" s="76"/>
      <c r="E23" s="76"/>
      <c r="F23" s="76"/>
      <c r="G23" s="76"/>
      <c r="H23" s="76"/>
      <c r="I23" s="76"/>
      <c r="J23" s="76"/>
      <c r="K23" s="76"/>
      <c r="L23" s="76"/>
      <c r="M23" s="76"/>
      <c r="N23" s="77"/>
    </row>
    <row r="24" spans="2:14" ht="39" customHeight="1" x14ac:dyDescent="0.25">
      <c r="B24" s="75" t="s">
        <v>20</v>
      </c>
      <c r="C24" s="76"/>
      <c r="D24" s="76"/>
      <c r="E24" s="76"/>
      <c r="F24" s="76"/>
      <c r="G24" s="76"/>
      <c r="H24" s="76"/>
      <c r="I24" s="76"/>
      <c r="J24" s="76"/>
      <c r="K24" s="76"/>
      <c r="L24" s="76"/>
      <c r="M24" s="76"/>
      <c r="N24" s="77"/>
    </row>
    <row r="25" spans="2:14" ht="147" customHeight="1" x14ac:dyDescent="0.25">
      <c r="B25" s="75" t="s">
        <v>21</v>
      </c>
      <c r="C25" s="76"/>
      <c r="D25" s="76"/>
      <c r="E25" s="76"/>
      <c r="F25" s="76"/>
      <c r="G25" s="76"/>
      <c r="H25" s="76"/>
      <c r="I25" s="76"/>
      <c r="J25" s="76"/>
      <c r="K25" s="76"/>
      <c r="L25" s="76"/>
      <c r="M25" s="76"/>
      <c r="N25" s="77"/>
    </row>
    <row r="26" spans="2:14" ht="86.25" customHeight="1" x14ac:dyDescent="0.25">
      <c r="B26" s="75" t="s">
        <v>22</v>
      </c>
      <c r="C26" s="76"/>
      <c r="D26" s="76"/>
      <c r="E26" s="76"/>
      <c r="F26" s="76"/>
      <c r="G26" s="76"/>
      <c r="H26" s="76"/>
      <c r="I26" s="76"/>
      <c r="J26" s="76"/>
      <c r="K26" s="76"/>
      <c r="L26" s="76"/>
      <c r="M26" s="76"/>
      <c r="N26" s="77"/>
    </row>
    <row r="27" spans="2:14" ht="53.1" customHeight="1" x14ac:dyDescent="0.25">
      <c r="B27" s="75" t="s">
        <v>23</v>
      </c>
      <c r="C27" s="76"/>
      <c r="D27" s="76"/>
      <c r="E27" s="76"/>
      <c r="F27" s="76"/>
      <c r="G27" s="76"/>
      <c r="H27" s="76"/>
      <c r="I27" s="76"/>
      <c r="J27" s="76"/>
      <c r="K27" s="76"/>
      <c r="L27" s="76"/>
      <c r="M27" s="76"/>
      <c r="N27" s="77"/>
    </row>
    <row r="28" spans="2:14" ht="87.75" customHeight="1" x14ac:dyDescent="0.25">
      <c r="B28" s="75" t="s">
        <v>33</v>
      </c>
      <c r="C28" s="76"/>
      <c r="D28" s="76"/>
      <c r="E28" s="76"/>
      <c r="F28" s="76"/>
      <c r="G28" s="76"/>
      <c r="H28" s="76"/>
      <c r="I28" s="76"/>
      <c r="J28" s="76"/>
      <c r="K28" s="76"/>
      <c r="L28" s="76"/>
      <c r="M28" s="76"/>
      <c r="N28" s="77"/>
    </row>
    <row r="29" spans="2:14" ht="54" customHeight="1" x14ac:dyDescent="0.25">
      <c r="B29" s="59" t="s">
        <v>36</v>
      </c>
      <c r="C29" s="60"/>
      <c r="D29" s="60"/>
      <c r="E29" s="60"/>
      <c r="F29" s="60"/>
      <c r="G29" s="60"/>
      <c r="H29" s="60"/>
      <c r="I29" s="60"/>
      <c r="J29" s="60"/>
      <c r="K29" s="60"/>
      <c r="L29" s="60"/>
      <c r="M29" s="60"/>
      <c r="N29" s="61"/>
    </row>
    <row r="30" spans="2:14" ht="66" customHeight="1" x14ac:dyDescent="0.25">
      <c r="B30" s="59" t="s">
        <v>34</v>
      </c>
      <c r="C30" s="60"/>
      <c r="D30" s="60"/>
      <c r="E30" s="60"/>
      <c r="F30" s="60"/>
      <c r="G30" s="60"/>
      <c r="H30" s="60"/>
      <c r="I30" s="60"/>
      <c r="J30" s="60"/>
      <c r="K30" s="60"/>
      <c r="L30" s="60"/>
      <c r="M30" s="60"/>
      <c r="N30" s="61"/>
    </row>
    <row r="31" spans="2:14" ht="36.75" customHeight="1" x14ac:dyDescent="0.25">
      <c r="B31" s="75" t="s">
        <v>11</v>
      </c>
      <c r="C31" s="76"/>
      <c r="D31" s="76"/>
      <c r="E31" s="76"/>
      <c r="F31" s="76"/>
      <c r="G31" s="76"/>
      <c r="H31" s="76"/>
      <c r="I31" s="76"/>
      <c r="J31" s="76"/>
      <c r="K31" s="76"/>
      <c r="L31" s="76"/>
      <c r="M31" s="76"/>
      <c r="N31" s="77"/>
    </row>
    <row r="32" spans="2:14" ht="61.5" customHeight="1" x14ac:dyDescent="0.25">
      <c r="B32" s="59" t="s">
        <v>106</v>
      </c>
      <c r="C32" s="60"/>
      <c r="D32" s="60"/>
      <c r="E32" s="60"/>
      <c r="F32" s="60"/>
      <c r="G32" s="60"/>
      <c r="H32" s="60"/>
      <c r="I32" s="60"/>
      <c r="J32" s="60"/>
      <c r="K32" s="60"/>
      <c r="L32" s="60"/>
      <c r="M32" s="60"/>
      <c r="N32" s="61"/>
    </row>
    <row r="33" spans="2:14" s="16" customFormat="1" ht="68.25" customHeight="1" x14ac:dyDescent="0.25">
      <c r="B33" s="59" t="s">
        <v>35</v>
      </c>
      <c r="C33" s="60"/>
      <c r="D33" s="60"/>
      <c r="E33" s="60"/>
      <c r="F33" s="60"/>
      <c r="G33" s="60"/>
      <c r="H33" s="60"/>
      <c r="I33" s="60"/>
      <c r="J33" s="60"/>
      <c r="K33" s="60"/>
      <c r="L33" s="60"/>
      <c r="M33" s="60"/>
      <c r="N33" s="61"/>
    </row>
    <row r="34" spans="2:14" s="16" customFormat="1" ht="45.75" customHeight="1" x14ac:dyDescent="0.25">
      <c r="B34" s="59" t="s">
        <v>37</v>
      </c>
      <c r="C34" s="60"/>
      <c r="D34" s="60"/>
      <c r="E34" s="60"/>
      <c r="F34" s="60"/>
      <c r="G34" s="60"/>
      <c r="H34" s="60"/>
      <c r="I34" s="60"/>
      <c r="J34" s="60"/>
      <c r="K34" s="60"/>
      <c r="L34" s="60"/>
      <c r="M34" s="60"/>
      <c r="N34" s="61"/>
    </row>
    <row r="35" spans="2:14" s="16" customFormat="1" ht="81.75" customHeight="1" x14ac:dyDescent="0.25">
      <c r="B35" s="59" t="s">
        <v>38</v>
      </c>
      <c r="C35" s="60"/>
      <c r="D35" s="60"/>
      <c r="E35" s="60"/>
      <c r="F35" s="60"/>
      <c r="G35" s="60"/>
      <c r="H35" s="60"/>
      <c r="I35" s="60"/>
      <c r="J35" s="60"/>
      <c r="K35" s="60"/>
      <c r="L35" s="60"/>
      <c r="M35" s="60"/>
      <c r="N35" s="61"/>
    </row>
    <row r="36" spans="2:14" s="16" customFormat="1" ht="121.5" customHeight="1" x14ac:dyDescent="0.25">
      <c r="B36" s="59" t="s">
        <v>39</v>
      </c>
      <c r="C36" s="60"/>
      <c r="D36" s="60"/>
      <c r="E36" s="60"/>
      <c r="F36" s="60"/>
      <c r="G36" s="60"/>
      <c r="H36" s="60"/>
      <c r="I36" s="60"/>
      <c r="J36" s="60"/>
      <c r="K36" s="60"/>
      <c r="L36" s="60"/>
      <c r="M36" s="60"/>
      <c r="N36" s="61"/>
    </row>
    <row r="37" spans="2:14" s="16" customFormat="1" ht="47.25" customHeight="1" x14ac:dyDescent="0.25">
      <c r="B37" s="59" t="s">
        <v>40</v>
      </c>
      <c r="C37" s="60"/>
      <c r="D37" s="60"/>
      <c r="E37" s="60"/>
      <c r="F37" s="60"/>
      <c r="G37" s="60"/>
      <c r="H37" s="60"/>
      <c r="I37" s="60"/>
      <c r="J37" s="60"/>
      <c r="K37" s="60"/>
      <c r="L37" s="60"/>
      <c r="M37" s="60"/>
      <c r="N37" s="61"/>
    </row>
    <row r="38" spans="2:14" s="16" customFormat="1" ht="90" customHeight="1" x14ac:dyDescent="0.25">
      <c r="B38" s="59" t="s">
        <v>41</v>
      </c>
      <c r="C38" s="60"/>
      <c r="D38" s="60"/>
      <c r="E38" s="60"/>
      <c r="F38" s="60"/>
      <c r="G38" s="60"/>
      <c r="H38" s="60"/>
      <c r="I38" s="60"/>
      <c r="J38" s="60"/>
      <c r="K38" s="60"/>
      <c r="L38" s="60"/>
      <c r="M38" s="60"/>
      <c r="N38" s="61"/>
    </row>
    <row r="39" spans="2:14" s="16" customFormat="1" ht="32.25" customHeight="1" x14ac:dyDescent="0.25">
      <c r="B39" s="59" t="s">
        <v>42</v>
      </c>
      <c r="C39" s="60"/>
      <c r="D39" s="60"/>
      <c r="E39" s="60"/>
      <c r="F39" s="60"/>
      <c r="G39" s="60"/>
      <c r="H39" s="60"/>
      <c r="I39" s="60"/>
      <c r="J39" s="60"/>
      <c r="K39" s="60"/>
      <c r="L39" s="60"/>
      <c r="M39" s="60"/>
      <c r="N39" s="61"/>
    </row>
    <row r="40" spans="2:14" s="16" customFormat="1" ht="50.25" customHeight="1" x14ac:dyDescent="0.25">
      <c r="B40" s="59" t="s">
        <v>43</v>
      </c>
      <c r="C40" s="60"/>
      <c r="D40" s="60"/>
      <c r="E40" s="60"/>
      <c r="F40" s="60"/>
      <c r="G40" s="60"/>
      <c r="H40" s="60"/>
      <c r="I40" s="60"/>
      <c r="J40" s="60"/>
      <c r="K40" s="60"/>
      <c r="L40" s="60"/>
      <c r="M40" s="60"/>
      <c r="N40" s="61"/>
    </row>
    <row r="41" spans="2:14" s="16" customFormat="1" ht="42.75" customHeight="1" x14ac:dyDescent="0.25">
      <c r="B41" s="59" t="s">
        <v>44</v>
      </c>
      <c r="C41" s="60"/>
      <c r="D41" s="60"/>
      <c r="E41" s="60"/>
      <c r="F41" s="60"/>
      <c r="G41" s="60"/>
      <c r="H41" s="60"/>
      <c r="I41" s="60"/>
      <c r="J41" s="60"/>
      <c r="K41" s="60"/>
      <c r="L41" s="60"/>
      <c r="M41" s="60"/>
      <c r="N41" s="61"/>
    </row>
    <row r="42" spans="2:14" s="16" customFormat="1" ht="44.25" customHeight="1" x14ac:dyDescent="0.25">
      <c r="B42" s="59" t="s">
        <v>45</v>
      </c>
      <c r="C42" s="60"/>
      <c r="D42" s="60"/>
      <c r="E42" s="60"/>
      <c r="F42" s="60"/>
      <c r="G42" s="60"/>
      <c r="H42" s="60"/>
      <c r="I42" s="60"/>
      <c r="J42" s="60"/>
      <c r="K42" s="60"/>
      <c r="L42" s="60"/>
      <c r="M42" s="60"/>
      <c r="N42" s="61"/>
    </row>
    <row r="43" spans="2:14" s="16" customFormat="1" ht="47.25" customHeight="1" x14ac:dyDescent="0.25">
      <c r="B43" s="59" t="s">
        <v>46</v>
      </c>
      <c r="C43" s="60"/>
      <c r="D43" s="60"/>
      <c r="E43" s="60"/>
      <c r="F43" s="60"/>
      <c r="G43" s="60"/>
      <c r="H43" s="60"/>
      <c r="I43" s="60"/>
      <c r="J43" s="60"/>
      <c r="K43" s="60"/>
      <c r="L43" s="60"/>
      <c r="M43" s="60"/>
      <c r="N43" s="61"/>
    </row>
    <row r="44" spans="2:14" s="16" customFormat="1" ht="61.5" customHeight="1" x14ac:dyDescent="0.25">
      <c r="B44" s="59" t="s">
        <v>47</v>
      </c>
      <c r="C44" s="60"/>
      <c r="D44" s="60"/>
      <c r="E44" s="60"/>
      <c r="F44" s="60"/>
      <c r="G44" s="60"/>
      <c r="H44" s="60"/>
      <c r="I44" s="60"/>
      <c r="J44" s="60"/>
      <c r="K44" s="60"/>
      <c r="L44" s="60"/>
      <c r="M44" s="60"/>
      <c r="N44" s="61"/>
    </row>
    <row r="45" spans="2:14" s="16" customFormat="1" ht="70.5" customHeight="1" x14ac:dyDescent="0.25">
      <c r="B45" s="59" t="s">
        <v>48</v>
      </c>
      <c r="C45" s="60"/>
      <c r="D45" s="60"/>
      <c r="E45" s="60"/>
      <c r="F45" s="60"/>
      <c r="G45" s="60"/>
      <c r="H45" s="60"/>
      <c r="I45" s="60"/>
      <c r="J45" s="60"/>
      <c r="K45" s="60"/>
      <c r="L45" s="60"/>
      <c r="M45" s="60"/>
      <c r="N45" s="61"/>
    </row>
    <row r="46" spans="2:14" s="16" customFormat="1" ht="90" customHeight="1" x14ac:dyDescent="0.25">
      <c r="B46" s="59" t="s">
        <v>49</v>
      </c>
      <c r="C46" s="60"/>
      <c r="D46" s="60"/>
      <c r="E46" s="60"/>
      <c r="F46" s="60"/>
      <c r="G46" s="60"/>
      <c r="H46" s="60"/>
      <c r="I46" s="60"/>
      <c r="J46" s="60"/>
      <c r="K46" s="60"/>
      <c r="L46" s="60"/>
      <c r="M46" s="60"/>
      <c r="N46" s="61"/>
    </row>
    <row r="47" spans="2:14" s="16" customFormat="1" ht="60.75" customHeight="1" x14ac:dyDescent="0.25">
      <c r="B47" s="59" t="s">
        <v>50</v>
      </c>
      <c r="C47" s="60"/>
      <c r="D47" s="60"/>
      <c r="E47" s="60"/>
      <c r="F47" s="60"/>
      <c r="G47" s="60"/>
      <c r="H47" s="60"/>
      <c r="I47" s="60"/>
      <c r="J47" s="60"/>
      <c r="K47" s="60"/>
      <c r="L47" s="60"/>
      <c r="M47" s="60"/>
      <c r="N47" s="61"/>
    </row>
    <row r="48" spans="2:14" s="16" customFormat="1" ht="96.75" customHeight="1" x14ac:dyDescent="0.25">
      <c r="B48" s="59" t="s">
        <v>51</v>
      </c>
      <c r="C48" s="60"/>
      <c r="D48" s="60"/>
      <c r="E48" s="60"/>
      <c r="F48" s="60"/>
      <c r="G48" s="60"/>
      <c r="H48" s="60"/>
      <c r="I48" s="60"/>
      <c r="J48" s="60"/>
      <c r="K48" s="60"/>
      <c r="L48" s="60"/>
      <c r="M48" s="60"/>
      <c r="N48" s="61"/>
    </row>
    <row r="49" spans="1:18" s="16" customFormat="1" ht="102.75" customHeight="1" x14ac:dyDescent="0.25">
      <c r="B49" s="62" t="s">
        <v>52</v>
      </c>
      <c r="C49" s="63"/>
      <c r="D49" s="63"/>
      <c r="E49" s="63"/>
      <c r="F49" s="63"/>
      <c r="G49" s="63"/>
      <c r="H49" s="63"/>
      <c r="I49" s="63"/>
      <c r="J49" s="63"/>
      <c r="K49" s="63"/>
      <c r="L49" s="63"/>
      <c r="M49" s="63"/>
      <c r="N49" s="64"/>
    </row>
    <row r="50" spans="1:18" ht="3.75" customHeight="1" x14ac:dyDescent="0.25">
      <c r="B50" s="78"/>
      <c r="C50" s="78"/>
      <c r="D50" s="78"/>
      <c r="E50" s="78"/>
      <c r="F50" s="78"/>
      <c r="G50" s="78"/>
      <c r="H50" s="78"/>
      <c r="I50" s="78"/>
      <c r="J50" s="78"/>
      <c r="K50" s="78"/>
      <c r="L50" s="78"/>
      <c r="M50" s="78"/>
      <c r="N50" s="78"/>
    </row>
    <row r="51" spans="1:18" ht="24" customHeight="1" x14ac:dyDescent="0.25">
      <c r="B51" s="79" t="s">
        <v>9</v>
      </c>
      <c r="C51" s="79"/>
      <c r="D51" s="79"/>
      <c r="E51" s="79"/>
      <c r="F51" s="79"/>
      <c r="G51" s="79"/>
      <c r="H51" s="79"/>
      <c r="I51" s="79"/>
      <c r="J51" s="79"/>
      <c r="K51" s="79"/>
      <c r="L51" s="79"/>
      <c r="M51" s="79"/>
      <c r="N51" s="79"/>
    </row>
    <row r="52" spans="1:18" ht="3.75" customHeight="1" x14ac:dyDescent="0.25">
      <c r="B52" s="14"/>
      <c r="C52" s="14"/>
      <c r="D52" s="14"/>
      <c r="E52" s="14"/>
      <c r="F52" s="14"/>
      <c r="G52" s="14"/>
      <c r="H52" s="14"/>
      <c r="I52" s="14"/>
      <c r="J52" s="14"/>
      <c r="K52" s="14"/>
      <c r="L52" s="14"/>
      <c r="M52" s="14"/>
      <c r="N52" s="14"/>
    </row>
    <row r="53" spans="1:18" ht="39.75" customHeight="1" x14ac:dyDescent="0.25">
      <c r="B53" s="58" t="s">
        <v>29</v>
      </c>
      <c r="C53" s="58"/>
      <c r="D53" s="58"/>
      <c r="E53" s="80" t="s">
        <v>54</v>
      </c>
      <c r="F53" s="81"/>
      <c r="G53" s="81"/>
      <c r="H53" s="82"/>
      <c r="I53" s="80" t="s">
        <v>28</v>
      </c>
      <c r="J53" s="81"/>
      <c r="K53" s="81"/>
      <c r="L53" s="81"/>
      <c r="M53" s="81"/>
      <c r="N53" s="82"/>
      <c r="O53" s="17"/>
    </row>
    <row r="54" spans="1:18" ht="3.75" customHeight="1" x14ac:dyDescent="0.25">
      <c r="A54" s="18"/>
      <c r="B54" s="29"/>
      <c r="C54" s="29"/>
      <c r="D54" s="29"/>
      <c r="E54" s="29"/>
      <c r="F54" s="29"/>
      <c r="G54" s="29"/>
      <c r="H54" s="29"/>
      <c r="I54" s="29"/>
      <c r="J54" s="29"/>
      <c r="K54" s="29"/>
      <c r="L54" s="29"/>
      <c r="M54" s="29"/>
      <c r="N54" s="29"/>
      <c r="O54" s="18"/>
    </row>
    <row r="55" spans="1:18" ht="69" customHeight="1" x14ac:dyDescent="0.25">
      <c r="A55" s="18"/>
      <c r="B55" s="56" t="s">
        <v>55</v>
      </c>
      <c r="C55" s="56"/>
      <c r="D55" s="56"/>
      <c r="E55" s="56">
        <v>17</v>
      </c>
      <c r="F55" s="56"/>
      <c r="G55" s="56"/>
      <c r="H55" s="56"/>
      <c r="I55" s="57" t="s">
        <v>58</v>
      </c>
      <c r="J55" s="57"/>
      <c r="K55" s="57"/>
      <c r="L55" s="57"/>
      <c r="M55" s="57"/>
      <c r="N55" s="57"/>
      <c r="O55" s="18"/>
      <c r="R55" s="19"/>
    </row>
    <row r="56" spans="1:18" ht="69" customHeight="1" x14ac:dyDescent="0.25">
      <c r="B56" s="56" t="s">
        <v>56</v>
      </c>
      <c r="C56" s="56"/>
      <c r="D56" s="56"/>
      <c r="E56" s="56">
        <v>6</v>
      </c>
      <c r="F56" s="56"/>
      <c r="G56" s="56"/>
      <c r="H56" s="56"/>
      <c r="I56" s="57" t="s">
        <v>27</v>
      </c>
      <c r="J56" s="57"/>
      <c r="K56" s="57"/>
      <c r="L56" s="57"/>
      <c r="M56" s="57"/>
      <c r="N56" s="57"/>
    </row>
    <row r="57" spans="1:18" ht="5.25" customHeight="1" x14ac:dyDescent="0.25">
      <c r="B57" s="29"/>
      <c r="C57" s="29"/>
      <c r="D57" s="29"/>
      <c r="E57" s="29"/>
      <c r="F57" s="29"/>
      <c r="G57" s="29"/>
      <c r="H57" s="29"/>
      <c r="I57" s="29"/>
      <c r="J57" s="29"/>
      <c r="K57" s="29"/>
      <c r="L57" s="29"/>
      <c r="M57" s="29"/>
      <c r="N57" s="29"/>
      <c r="R57" s="19"/>
    </row>
    <row r="58" spans="1:18" ht="41.25" customHeight="1" x14ac:dyDescent="0.25">
      <c r="B58" s="58" t="s">
        <v>57</v>
      </c>
      <c r="C58" s="58"/>
      <c r="D58" s="58"/>
      <c r="E58" s="56">
        <f>E55+E56</f>
        <v>23</v>
      </c>
      <c r="F58" s="56"/>
      <c r="G58" s="56"/>
      <c r="H58" s="56"/>
      <c r="I58" s="29"/>
      <c r="J58" s="29"/>
      <c r="K58" s="29"/>
      <c r="L58" s="29"/>
      <c r="M58" s="29"/>
      <c r="N58" s="29"/>
    </row>
    <row r="59" spans="1:18" ht="3.75" customHeight="1" x14ac:dyDescent="0.25">
      <c r="B59" s="15"/>
      <c r="C59" s="15"/>
      <c r="D59" s="15"/>
      <c r="E59" s="15"/>
      <c r="F59" s="15"/>
      <c r="G59" s="15"/>
      <c r="H59" s="15"/>
      <c r="I59" s="15"/>
      <c r="J59" s="15"/>
      <c r="K59" s="15"/>
      <c r="L59" s="15"/>
      <c r="M59" s="15"/>
      <c r="N59" s="15"/>
    </row>
    <row r="60" spans="1:18" ht="30" customHeight="1" x14ac:dyDescent="0.25">
      <c r="B60" s="87" t="s">
        <v>15</v>
      </c>
      <c r="C60" s="79"/>
      <c r="D60" s="79"/>
      <c r="E60" s="79"/>
      <c r="F60" s="79"/>
      <c r="G60" s="79"/>
      <c r="H60" s="79"/>
      <c r="I60" s="79"/>
      <c r="J60" s="79"/>
      <c r="K60" s="79"/>
      <c r="L60" s="79"/>
      <c r="M60" s="79"/>
      <c r="N60" s="79"/>
    </row>
    <row r="61" spans="1:18" ht="35.25" customHeight="1" x14ac:dyDescent="0.25">
      <c r="B61" s="79"/>
      <c r="C61" s="79"/>
      <c r="D61" s="79"/>
      <c r="E61" s="79"/>
      <c r="F61" s="79"/>
      <c r="G61" s="79"/>
      <c r="H61" s="79"/>
      <c r="I61" s="79"/>
      <c r="J61" s="79"/>
      <c r="K61" s="79"/>
      <c r="L61" s="79"/>
      <c r="M61" s="79"/>
      <c r="N61" s="79"/>
    </row>
    <row r="62" spans="1:18" ht="3.75" customHeight="1" x14ac:dyDescent="0.25">
      <c r="B62" s="15"/>
      <c r="C62" s="15"/>
      <c r="D62" s="15"/>
      <c r="E62" s="15"/>
      <c r="F62" s="15"/>
      <c r="G62" s="15"/>
      <c r="H62" s="15"/>
      <c r="I62" s="15"/>
      <c r="J62" s="15"/>
      <c r="K62" s="15"/>
      <c r="L62" s="15"/>
      <c r="M62" s="15"/>
      <c r="N62" s="15"/>
    </row>
    <row r="63" spans="1:18" ht="45" customHeight="1" x14ac:dyDescent="0.25">
      <c r="B63" s="74" t="s">
        <v>59</v>
      </c>
      <c r="C63" s="74"/>
      <c r="D63" s="74"/>
      <c r="E63" s="74"/>
      <c r="F63" s="74"/>
      <c r="G63" s="74"/>
      <c r="H63" s="74"/>
      <c r="I63" s="74"/>
      <c r="J63" s="74"/>
      <c r="K63" s="65"/>
      <c r="L63" s="66"/>
      <c r="M63" s="66"/>
      <c r="N63" s="67"/>
    </row>
    <row r="64" spans="1:18" ht="45" customHeight="1" x14ac:dyDescent="0.25">
      <c r="B64" s="74" t="s">
        <v>60</v>
      </c>
      <c r="C64" s="74"/>
      <c r="D64" s="74"/>
      <c r="E64" s="74"/>
      <c r="F64" s="74"/>
      <c r="G64" s="74"/>
      <c r="H64" s="74"/>
      <c r="I64" s="74"/>
      <c r="J64" s="74"/>
      <c r="K64" s="68"/>
      <c r="L64" s="69"/>
      <c r="M64" s="69"/>
      <c r="N64" s="70"/>
    </row>
    <row r="65" spans="2:14" ht="125.25" customHeight="1" x14ac:dyDescent="0.25">
      <c r="B65" s="74" t="s">
        <v>61</v>
      </c>
      <c r="C65" s="74"/>
      <c r="D65" s="74"/>
      <c r="E65" s="74"/>
      <c r="F65" s="74"/>
      <c r="G65" s="74"/>
      <c r="H65" s="74"/>
      <c r="I65" s="74"/>
      <c r="J65" s="74"/>
      <c r="K65" s="71"/>
      <c r="L65" s="72"/>
      <c r="M65" s="72"/>
      <c r="N65" s="73"/>
    </row>
    <row r="66" spans="2:14" ht="111.75" customHeight="1" x14ac:dyDescent="0.25">
      <c r="B66" s="74" t="s">
        <v>62</v>
      </c>
      <c r="C66" s="74"/>
      <c r="D66" s="74"/>
      <c r="E66" s="74"/>
      <c r="F66" s="74"/>
      <c r="G66" s="74"/>
      <c r="H66" s="74"/>
      <c r="I66" s="74"/>
      <c r="J66" s="74"/>
      <c r="K66" s="71"/>
      <c r="L66" s="72"/>
      <c r="M66" s="72"/>
      <c r="N66" s="73"/>
    </row>
    <row r="67" spans="2:14" ht="81.75" customHeight="1" x14ac:dyDescent="0.25">
      <c r="B67" s="74" t="s">
        <v>63</v>
      </c>
      <c r="C67" s="74"/>
      <c r="D67" s="74"/>
      <c r="E67" s="74"/>
      <c r="F67" s="74"/>
      <c r="G67" s="74"/>
      <c r="H67" s="74"/>
      <c r="I67" s="74"/>
      <c r="J67" s="74"/>
      <c r="K67" s="68"/>
      <c r="L67" s="69"/>
      <c r="M67" s="69"/>
      <c r="N67" s="70"/>
    </row>
    <row r="68" spans="2:14" ht="57.75" customHeight="1" x14ac:dyDescent="0.25">
      <c r="B68" s="74" t="s">
        <v>64</v>
      </c>
      <c r="C68" s="74"/>
      <c r="D68" s="74"/>
      <c r="E68" s="74"/>
      <c r="F68" s="74"/>
      <c r="G68" s="74"/>
      <c r="H68" s="74"/>
      <c r="I68" s="74"/>
      <c r="J68" s="74"/>
      <c r="K68" s="68"/>
      <c r="L68" s="69"/>
      <c r="M68" s="69"/>
      <c r="N68" s="70"/>
    </row>
    <row r="69" spans="2:14" ht="84" customHeight="1" x14ac:dyDescent="0.25">
      <c r="B69" s="74" t="s">
        <v>105</v>
      </c>
      <c r="C69" s="74"/>
      <c r="D69" s="74"/>
      <c r="E69" s="74"/>
      <c r="F69" s="74"/>
      <c r="G69" s="74"/>
      <c r="H69" s="74"/>
      <c r="I69" s="74"/>
      <c r="J69" s="74"/>
      <c r="K69" s="68"/>
      <c r="L69" s="69"/>
      <c r="M69" s="69"/>
      <c r="N69" s="70"/>
    </row>
    <row r="70" spans="2:14" ht="51.75" customHeight="1" x14ac:dyDescent="0.25">
      <c r="B70" s="74" t="s">
        <v>65</v>
      </c>
      <c r="C70" s="74"/>
      <c r="D70" s="74"/>
      <c r="E70" s="74"/>
      <c r="F70" s="74"/>
      <c r="G70" s="74"/>
      <c r="H70" s="74"/>
      <c r="I70" s="74"/>
      <c r="J70" s="74"/>
      <c r="K70" s="71"/>
      <c r="L70" s="72"/>
      <c r="M70" s="72"/>
      <c r="N70" s="73"/>
    </row>
    <row r="71" spans="2:14" ht="3.75" customHeight="1" x14ac:dyDescent="0.25">
      <c r="B71" s="15"/>
      <c r="C71" s="15"/>
      <c r="D71" s="15"/>
      <c r="E71" s="15"/>
      <c r="H71" s="20"/>
      <c r="I71" s="15"/>
      <c r="J71" s="15"/>
      <c r="K71" s="15"/>
      <c r="L71" s="15"/>
      <c r="M71" s="15"/>
      <c r="N71" s="15"/>
    </row>
    <row r="72" spans="2:14" ht="24" customHeight="1" x14ac:dyDescent="0.25">
      <c r="B72" s="108" t="s">
        <v>13</v>
      </c>
      <c r="C72" s="109"/>
      <c r="D72" s="109"/>
      <c r="E72" s="109"/>
      <c r="F72" s="109"/>
      <c r="H72" s="109" t="s">
        <v>12</v>
      </c>
      <c r="I72" s="109"/>
      <c r="J72" s="109"/>
      <c r="K72" s="109"/>
      <c r="L72" s="109"/>
      <c r="M72" s="109"/>
      <c r="N72" s="110"/>
    </row>
    <row r="73" spans="2:14" ht="3.75" customHeight="1" x14ac:dyDescent="0.25">
      <c r="B73" s="15"/>
      <c r="C73" s="15"/>
      <c r="D73" s="15"/>
      <c r="E73" s="15"/>
      <c r="H73" s="20"/>
      <c r="I73" s="15"/>
      <c r="J73" s="15"/>
      <c r="K73" s="15"/>
      <c r="L73" s="15"/>
      <c r="M73" s="15"/>
      <c r="N73" s="15"/>
    </row>
    <row r="74" spans="2:14" ht="14.25" customHeight="1" x14ac:dyDescent="0.25">
      <c r="B74" s="90"/>
      <c r="C74" s="91"/>
      <c r="D74" s="91"/>
      <c r="E74" s="91"/>
      <c r="F74" s="92"/>
      <c r="H74" s="99">
        <f ca="1">TODAY()</f>
        <v>43650</v>
      </c>
      <c r="I74" s="100"/>
      <c r="J74" s="100"/>
      <c r="K74" s="100"/>
      <c r="L74" s="100"/>
      <c r="M74" s="100"/>
      <c r="N74" s="101"/>
    </row>
    <row r="75" spans="2:14" ht="14.25" customHeight="1" x14ac:dyDescent="0.25">
      <c r="B75" s="93"/>
      <c r="C75" s="94"/>
      <c r="D75" s="94"/>
      <c r="E75" s="94"/>
      <c r="F75" s="95"/>
      <c r="H75" s="102"/>
      <c r="I75" s="103"/>
      <c r="J75" s="103"/>
      <c r="K75" s="103"/>
      <c r="L75" s="103"/>
      <c r="M75" s="103"/>
      <c r="N75" s="104"/>
    </row>
    <row r="76" spans="2:14" ht="14.25" customHeight="1" x14ac:dyDescent="0.25">
      <c r="B76" s="93"/>
      <c r="C76" s="94"/>
      <c r="D76" s="94"/>
      <c r="E76" s="94"/>
      <c r="F76" s="95"/>
      <c r="H76" s="102"/>
      <c r="I76" s="103"/>
      <c r="J76" s="103"/>
      <c r="K76" s="103"/>
      <c r="L76" s="103"/>
      <c r="M76" s="103"/>
      <c r="N76" s="104"/>
    </row>
    <row r="77" spans="2:14" ht="14.25" customHeight="1" x14ac:dyDescent="0.25">
      <c r="B77" s="93"/>
      <c r="C77" s="94"/>
      <c r="D77" s="94"/>
      <c r="E77" s="94"/>
      <c r="F77" s="95"/>
      <c r="H77" s="102"/>
      <c r="I77" s="103"/>
      <c r="J77" s="103"/>
      <c r="K77" s="103"/>
      <c r="L77" s="103"/>
      <c r="M77" s="103"/>
      <c r="N77" s="104"/>
    </row>
    <row r="78" spans="2:14" ht="14.25" customHeight="1" x14ac:dyDescent="0.25">
      <c r="B78" s="96"/>
      <c r="C78" s="97"/>
      <c r="D78" s="97"/>
      <c r="E78" s="97"/>
      <c r="F78" s="98"/>
      <c r="H78" s="105"/>
      <c r="I78" s="106"/>
      <c r="J78" s="106"/>
      <c r="K78" s="106"/>
      <c r="L78" s="106"/>
      <c r="M78" s="106"/>
      <c r="N78" s="107"/>
    </row>
    <row r="79" spans="2:14" ht="3.75" customHeight="1" x14ac:dyDescent="0.25">
      <c r="B79" s="15"/>
      <c r="C79" s="15"/>
      <c r="D79" s="15"/>
      <c r="E79" s="15"/>
      <c r="H79" s="20"/>
      <c r="I79" s="15"/>
      <c r="J79" s="15"/>
      <c r="K79" s="15"/>
      <c r="L79" s="15"/>
      <c r="M79" s="15"/>
      <c r="N79" s="15"/>
    </row>
    <row r="86" spans="4:4" x14ac:dyDescent="0.25">
      <c r="D86" s="21"/>
    </row>
    <row r="87" spans="4:4" x14ac:dyDescent="0.25">
      <c r="D87" s="21"/>
    </row>
    <row r="88" spans="4:4" x14ac:dyDescent="0.25">
      <c r="D88" s="21"/>
    </row>
    <row r="90" spans="4:4" x14ac:dyDescent="0.25">
      <c r="D90" s="21"/>
    </row>
    <row r="91" spans="4:4" x14ac:dyDescent="0.25">
      <c r="D91" s="21"/>
    </row>
    <row r="92" spans="4:4" x14ac:dyDescent="0.25">
      <c r="D92" s="21"/>
    </row>
    <row r="93" spans="4:4" x14ac:dyDescent="0.25">
      <c r="D93" s="21"/>
    </row>
    <row r="99" spans="4:4" x14ac:dyDescent="0.25">
      <c r="D99" s="21"/>
    </row>
    <row r="100" spans="4:4" x14ac:dyDescent="0.25">
      <c r="D100" s="21"/>
    </row>
    <row r="101" spans="4:4" x14ac:dyDescent="0.25">
      <c r="D101" s="21"/>
    </row>
    <row r="102" spans="4:4" x14ac:dyDescent="0.25">
      <c r="D102" s="21"/>
    </row>
    <row r="103" spans="4:4" x14ac:dyDescent="0.25">
      <c r="D103" s="21"/>
    </row>
    <row r="104" spans="4:4" x14ac:dyDescent="0.25">
      <c r="D104" s="21"/>
    </row>
    <row r="105" spans="4:4" x14ac:dyDescent="0.25">
      <c r="D105" s="21"/>
    </row>
    <row r="106" spans="4:4" x14ac:dyDescent="0.25">
      <c r="D106" s="21"/>
    </row>
    <row r="107" spans="4:4" x14ac:dyDescent="0.25">
      <c r="D107" s="21"/>
    </row>
  </sheetData>
  <mergeCells count="85">
    <mergeCell ref="B74:F78"/>
    <mergeCell ref="H74:N78"/>
    <mergeCell ref="B72:F72"/>
    <mergeCell ref="H72:N72"/>
    <mergeCell ref="B21:N21"/>
    <mergeCell ref="B24:N24"/>
    <mergeCell ref="B25:N25"/>
    <mergeCell ref="B26:N26"/>
    <mergeCell ref="B27:N27"/>
    <mergeCell ref="B28:N28"/>
    <mergeCell ref="B41:N41"/>
    <mergeCell ref="B42:N42"/>
    <mergeCell ref="B30:N30"/>
    <mergeCell ref="B32:N32"/>
    <mergeCell ref="B29:N29"/>
    <mergeCell ref="B60:N61"/>
    <mergeCell ref="B2:N2"/>
    <mergeCell ref="B11:D11"/>
    <mergeCell ref="B15:D15"/>
    <mergeCell ref="B4:N4"/>
    <mergeCell ref="B8:D8"/>
    <mergeCell ref="B9:D9"/>
    <mergeCell ref="B6:N6"/>
    <mergeCell ref="B12:D12"/>
    <mergeCell ref="B13:D13"/>
    <mergeCell ref="B10:D10"/>
    <mergeCell ref="B14:D14"/>
    <mergeCell ref="F8:N8"/>
    <mergeCell ref="F9:N9"/>
    <mergeCell ref="F10:N10"/>
    <mergeCell ref="F11:N11"/>
    <mergeCell ref="F12:N12"/>
    <mergeCell ref="F13:N13"/>
    <mergeCell ref="F14:N14"/>
    <mergeCell ref="F15:N15"/>
    <mergeCell ref="B19:N19"/>
    <mergeCell ref="B17:N17"/>
    <mergeCell ref="B20:N20"/>
    <mergeCell ref="B31:N31"/>
    <mergeCell ref="B55:D55"/>
    <mergeCell ref="B50:N50"/>
    <mergeCell ref="B51:N51"/>
    <mergeCell ref="B33:N33"/>
    <mergeCell ref="B22:N22"/>
    <mergeCell ref="B23:N23"/>
    <mergeCell ref="B43:N43"/>
    <mergeCell ref="B53:D53"/>
    <mergeCell ref="E53:H53"/>
    <mergeCell ref="I53:N53"/>
    <mergeCell ref="E55:H55"/>
    <mergeCell ref="I55:N55"/>
    <mergeCell ref="B45:N45"/>
    <mergeCell ref="B46:N46"/>
    <mergeCell ref="B68:J68"/>
    <mergeCell ref="B69:J69"/>
    <mergeCell ref="B70:J70"/>
    <mergeCell ref="K69:N69"/>
    <mergeCell ref="K70:N70"/>
    <mergeCell ref="K68:N68"/>
    <mergeCell ref="K63:N63"/>
    <mergeCell ref="K64:N64"/>
    <mergeCell ref="K65:N65"/>
    <mergeCell ref="K66:N66"/>
    <mergeCell ref="B67:J67"/>
    <mergeCell ref="B63:J63"/>
    <mergeCell ref="B64:J64"/>
    <mergeCell ref="B65:J65"/>
    <mergeCell ref="B66:J66"/>
    <mergeCell ref="K67:N67"/>
    <mergeCell ref="B47:N47"/>
    <mergeCell ref="B48:N48"/>
    <mergeCell ref="B49:N49"/>
    <mergeCell ref="B34:N34"/>
    <mergeCell ref="B35:N35"/>
    <mergeCell ref="B36:N36"/>
    <mergeCell ref="B37:N37"/>
    <mergeCell ref="B44:N44"/>
    <mergeCell ref="B38:N38"/>
    <mergeCell ref="B39:N39"/>
    <mergeCell ref="B40:N40"/>
    <mergeCell ref="B56:D56"/>
    <mergeCell ref="E56:H56"/>
    <mergeCell ref="I56:N56"/>
    <mergeCell ref="B58:D58"/>
    <mergeCell ref="E58:H58"/>
  </mergeCells>
  <printOptions horizontalCentered="1" verticalCentered="1"/>
  <pageMargins left="0.7" right="0.7" top="0.75" bottom="0.75" header="0.3" footer="0.3"/>
  <pageSetup fitToHeight="0" orientation="portrait" horizontalDpi="4294967295" verticalDpi="4294967295" r:id="rId1"/>
  <rowBreaks count="3" manualBreakCount="3">
    <brk id="50" max="16383" man="1"/>
    <brk id="59" max="16383" man="1"/>
    <brk id="7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11</xdr:col>
                    <xdr:colOff>66675</xdr:colOff>
                    <xdr:row>62</xdr:row>
                    <xdr:rowOff>95250</xdr:rowOff>
                  </from>
                  <to>
                    <xdr:col>13</xdr:col>
                    <xdr:colOff>161925</xdr:colOff>
                    <xdr:row>62</xdr:row>
                    <xdr:rowOff>409575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12</xdr:col>
                    <xdr:colOff>19050</xdr:colOff>
                    <xdr:row>62</xdr:row>
                    <xdr:rowOff>95250</xdr:rowOff>
                  </from>
                  <to>
                    <xdr:col>14</xdr:col>
                    <xdr:colOff>38100</xdr:colOff>
                    <xdr:row>62</xdr:row>
                    <xdr:rowOff>409575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11</xdr:col>
                    <xdr:colOff>66675</xdr:colOff>
                    <xdr:row>63</xdr:row>
                    <xdr:rowOff>95250</xdr:rowOff>
                  </from>
                  <to>
                    <xdr:col>13</xdr:col>
                    <xdr:colOff>161925</xdr:colOff>
                    <xdr:row>63</xdr:row>
                    <xdr:rowOff>409575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12</xdr:col>
                    <xdr:colOff>19050</xdr:colOff>
                    <xdr:row>63</xdr:row>
                    <xdr:rowOff>95250</xdr:rowOff>
                  </from>
                  <to>
                    <xdr:col>14</xdr:col>
                    <xdr:colOff>38100</xdr:colOff>
                    <xdr:row>63</xdr:row>
                    <xdr:rowOff>409575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11</xdr:col>
                    <xdr:colOff>76200</xdr:colOff>
                    <xdr:row>64</xdr:row>
                    <xdr:rowOff>609600</xdr:rowOff>
                  </from>
                  <to>
                    <xdr:col>13</xdr:col>
                    <xdr:colOff>171450</xdr:colOff>
                    <xdr:row>64</xdr:row>
                    <xdr:rowOff>923925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12</xdr:col>
                    <xdr:colOff>28575</xdr:colOff>
                    <xdr:row>64</xdr:row>
                    <xdr:rowOff>609600</xdr:rowOff>
                  </from>
                  <to>
                    <xdr:col>14</xdr:col>
                    <xdr:colOff>47625</xdr:colOff>
                    <xdr:row>64</xdr:row>
                    <xdr:rowOff>923925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11</xdr:col>
                    <xdr:colOff>76200</xdr:colOff>
                    <xdr:row>65</xdr:row>
                    <xdr:rowOff>542925</xdr:rowOff>
                  </from>
                  <to>
                    <xdr:col>13</xdr:col>
                    <xdr:colOff>171450</xdr:colOff>
                    <xdr:row>65</xdr:row>
                    <xdr:rowOff>857250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12</xdr:col>
                    <xdr:colOff>28575</xdr:colOff>
                    <xdr:row>65</xdr:row>
                    <xdr:rowOff>542925</xdr:rowOff>
                  </from>
                  <to>
                    <xdr:col>14</xdr:col>
                    <xdr:colOff>47625</xdr:colOff>
                    <xdr:row>65</xdr:row>
                    <xdr:rowOff>857250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11</xdr:col>
                    <xdr:colOff>76200</xdr:colOff>
                    <xdr:row>66</xdr:row>
                    <xdr:rowOff>323850</xdr:rowOff>
                  </from>
                  <to>
                    <xdr:col>13</xdr:col>
                    <xdr:colOff>171450</xdr:colOff>
                    <xdr:row>66</xdr:row>
                    <xdr:rowOff>638175</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12</xdr:col>
                    <xdr:colOff>28575</xdr:colOff>
                    <xdr:row>66</xdr:row>
                    <xdr:rowOff>323850</xdr:rowOff>
                  </from>
                  <to>
                    <xdr:col>14</xdr:col>
                    <xdr:colOff>47625</xdr:colOff>
                    <xdr:row>66</xdr:row>
                    <xdr:rowOff>638175</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11</xdr:col>
                    <xdr:colOff>57150</xdr:colOff>
                    <xdr:row>67</xdr:row>
                    <xdr:rowOff>200025</xdr:rowOff>
                  </from>
                  <to>
                    <xdr:col>13</xdr:col>
                    <xdr:colOff>152400</xdr:colOff>
                    <xdr:row>67</xdr:row>
                    <xdr:rowOff>514350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12</xdr:col>
                    <xdr:colOff>9525</xdr:colOff>
                    <xdr:row>67</xdr:row>
                    <xdr:rowOff>200025</xdr:rowOff>
                  </from>
                  <to>
                    <xdr:col>14</xdr:col>
                    <xdr:colOff>28575</xdr:colOff>
                    <xdr:row>67</xdr:row>
                    <xdr:rowOff>514350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11</xdr:col>
                    <xdr:colOff>57150</xdr:colOff>
                    <xdr:row>68</xdr:row>
                    <xdr:rowOff>276225</xdr:rowOff>
                  </from>
                  <to>
                    <xdr:col>13</xdr:col>
                    <xdr:colOff>152400</xdr:colOff>
                    <xdr:row>68</xdr:row>
                    <xdr:rowOff>590550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12</xdr:col>
                    <xdr:colOff>9525</xdr:colOff>
                    <xdr:row>68</xdr:row>
                    <xdr:rowOff>276225</xdr:rowOff>
                  </from>
                  <to>
                    <xdr:col>14</xdr:col>
                    <xdr:colOff>28575</xdr:colOff>
                    <xdr:row>68</xdr:row>
                    <xdr:rowOff>590550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11</xdr:col>
                    <xdr:colOff>47625</xdr:colOff>
                    <xdr:row>69</xdr:row>
                    <xdr:rowOff>180975</xdr:rowOff>
                  </from>
                  <to>
                    <xdr:col>13</xdr:col>
                    <xdr:colOff>142875</xdr:colOff>
                    <xdr:row>69</xdr:row>
                    <xdr:rowOff>495300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12</xdr:col>
                    <xdr:colOff>0</xdr:colOff>
                    <xdr:row>69</xdr:row>
                    <xdr:rowOff>180975</xdr:rowOff>
                  </from>
                  <to>
                    <xdr:col>14</xdr:col>
                    <xdr:colOff>19050</xdr:colOff>
                    <xdr:row>69</xdr:row>
                    <xdr:rowOff>495300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85"/>
  <sheetViews>
    <sheetView showGridLines="0" topLeftCell="A25" zoomScaleNormal="100" zoomScaleSheetLayoutView="100" workbookViewId="0">
      <selection activeCell="B46" sqref="B46:O46"/>
    </sheetView>
  </sheetViews>
  <sheetFormatPr defaultColWidth="9.140625" defaultRowHeight="14.25" x14ac:dyDescent="0.2"/>
  <cols>
    <col min="1" max="1" width="3.28515625" style="1" customWidth="1"/>
    <col min="2" max="2" width="9.140625" style="1"/>
    <col min="3" max="3" width="24" style="1" customWidth="1"/>
    <col min="4" max="4" width="1" style="1" customWidth="1"/>
    <col min="5" max="5" width="4.85546875" style="1" customWidth="1"/>
    <col min="6" max="6" width="6.140625" style="1" customWidth="1"/>
    <col min="7" max="7" width="1" style="1" customWidth="1"/>
    <col min="8" max="8" width="18.85546875" style="1" customWidth="1"/>
    <col min="9" max="9" width="1" style="1" customWidth="1"/>
    <col min="10" max="10" width="20" style="1" customWidth="1"/>
    <col min="11" max="11" width="1" style="1" customWidth="1"/>
    <col min="12" max="12" width="2.7109375" style="1" customWidth="1"/>
    <col min="13" max="13" width="17.140625" style="1" customWidth="1"/>
    <col min="14" max="14" width="2.7109375" style="1" customWidth="1"/>
    <col min="15" max="15" width="0.42578125" style="1" customWidth="1"/>
    <col min="16" max="16384" width="9.140625" style="1"/>
  </cols>
  <sheetData>
    <row r="2" spans="2:15" ht="69.75" customHeight="1" x14ac:dyDescent="0.2">
      <c r="B2" s="150" t="s">
        <v>113</v>
      </c>
      <c r="C2" s="138"/>
      <c r="D2" s="138"/>
      <c r="E2" s="138"/>
      <c r="F2" s="138"/>
      <c r="G2" s="138"/>
      <c r="H2" s="138"/>
      <c r="I2" s="138"/>
      <c r="J2" s="138"/>
      <c r="K2" s="138"/>
      <c r="L2" s="138"/>
      <c r="M2" s="138"/>
      <c r="N2" s="138"/>
      <c r="O2" s="139"/>
    </row>
    <row r="3" spans="2:15" ht="3.75" customHeight="1" x14ac:dyDescent="0.2"/>
    <row r="4" spans="2:15" ht="24" customHeight="1" x14ac:dyDescent="0.2">
      <c r="B4" s="137" t="s">
        <v>16</v>
      </c>
      <c r="C4" s="138"/>
      <c r="D4" s="138"/>
      <c r="E4" s="138"/>
      <c r="F4" s="138"/>
      <c r="G4" s="138"/>
      <c r="H4" s="138"/>
      <c r="I4" s="138"/>
      <c r="J4" s="138"/>
      <c r="K4" s="138"/>
      <c r="L4" s="138"/>
      <c r="M4" s="138"/>
      <c r="N4" s="138"/>
      <c r="O4" s="139"/>
    </row>
    <row r="5" spans="2:15" ht="3.75" customHeight="1" x14ac:dyDescent="0.2"/>
    <row r="6" spans="2:15" ht="15.75" x14ac:dyDescent="0.2">
      <c r="B6" s="151" t="s">
        <v>0</v>
      </c>
      <c r="C6" s="152"/>
      <c r="D6" s="152"/>
      <c r="E6" s="152"/>
      <c r="F6" s="152"/>
      <c r="G6" s="152"/>
      <c r="H6" s="152"/>
      <c r="I6" s="152"/>
      <c r="J6" s="152"/>
      <c r="K6" s="152"/>
      <c r="L6" s="152"/>
      <c r="M6" s="152"/>
      <c r="N6" s="152"/>
      <c r="O6" s="153"/>
    </row>
    <row r="7" spans="2:15" ht="3.75" customHeight="1" x14ac:dyDescent="0.2">
      <c r="B7" s="2"/>
      <c r="C7" s="2"/>
      <c r="D7" s="2"/>
      <c r="E7" s="2"/>
      <c r="F7" s="2"/>
      <c r="G7" s="2"/>
      <c r="H7" s="2"/>
      <c r="I7" s="2"/>
      <c r="J7" s="2"/>
      <c r="K7" s="2"/>
      <c r="L7" s="2"/>
      <c r="M7" s="2"/>
      <c r="N7" s="2"/>
      <c r="O7" s="2"/>
    </row>
    <row r="8" spans="2:15" ht="15.75" x14ac:dyDescent="0.2">
      <c r="B8" s="88" t="s">
        <v>5</v>
      </c>
      <c r="C8" s="88"/>
      <c r="D8" s="88"/>
      <c r="E8" s="27"/>
      <c r="F8" s="146"/>
      <c r="G8" s="146"/>
      <c r="H8" s="146"/>
      <c r="I8" s="146"/>
      <c r="J8" s="146"/>
      <c r="K8" s="146"/>
      <c r="L8" s="146"/>
      <c r="M8" s="146"/>
      <c r="N8" s="146"/>
      <c r="O8" s="146"/>
    </row>
    <row r="9" spans="2:15" ht="15.75" x14ac:dyDescent="0.2">
      <c r="B9" s="88" t="s">
        <v>1</v>
      </c>
      <c r="C9" s="88"/>
      <c r="D9" s="88"/>
      <c r="E9" s="27"/>
      <c r="F9" s="146"/>
      <c r="G9" s="146"/>
      <c r="H9" s="146"/>
      <c r="I9" s="146"/>
      <c r="J9" s="146"/>
      <c r="K9" s="146"/>
      <c r="L9" s="146"/>
      <c r="M9" s="146"/>
      <c r="N9" s="146"/>
      <c r="O9" s="146"/>
    </row>
    <row r="10" spans="2:15" ht="15.75" x14ac:dyDescent="0.2">
      <c r="B10" s="88" t="s">
        <v>2</v>
      </c>
      <c r="C10" s="88"/>
      <c r="D10" s="88"/>
      <c r="E10" s="27"/>
      <c r="F10" s="146"/>
      <c r="G10" s="146"/>
      <c r="H10" s="146"/>
      <c r="I10" s="146"/>
      <c r="J10" s="146"/>
      <c r="K10" s="146"/>
      <c r="L10" s="146"/>
      <c r="M10" s="146"/>
      <c r="N10" s="146"/>
      <c r="O10" s="146"/>
    </row>
    <row r="11" spans="2:15" ht="15.75" x14ac:dyDescent="0.2">
      <c r="B11" s="88" t="s">
        <v>3</v>
      </c>
      <c r="C11" s="88"/>
      <c r="D11" s="88"/>
      <c r="E11" s="27"/>
      <c r="F11" s="146"/>
      <c r="G11" s="146"/>
      <c r="H11" s="146"/>
      <c r="I11" s="146"/>
      <c r="J11" s="146"/>
      <c r="K11" s="146"/>
      <c r="L11" s="146"/>
      <c r="M11" s="146"/>
      <c r="N11" s="146"/>
      <c r="O11" s="146"/>
    </row>
    <row r="12" spans="2:15" ht="15.75" x14ac:dyDescent="0.2">
      <c r="B12" s="88" t="s">
        <v>4</v>
      </c>
      <c r="C12" s="88"/>
      <c r="D12" s="88"/>
      <c r="E12" s="27"/>
      <c r="F12" s="146"/>
      <c r="G12" s="146"/>
      <c r="H12" s="146"/>
      <c r="I12" s="146"/>
      <c r="J12" s="146"/>
      <c r="K12" s="146"/>
      <c r="L12" s="146"/>
      <c r="M12" s="146"/>
      <c r="N12" s="146"/>
      <c r="O12" s="146"/>
    </row>
    <row r="13" spans="2:15" ht="15.75" x14ac:dyDescent="0.2">
      <c r="B13" s="88" t="s">
        <v>10</v>
      </c>
      <c r="C13" s="88"/>
      <c r="D13" s="88"/>
      <c r="E13" s="27"/>
      <c r="F13" s="146"/>
      <c r="G13" s="146"/>
      <c r="H13" s="146"/>
      <c r="I13" s="146"/>
      <c r="J13" s="146"/>
      <c r="K13" s="146"/>
      <c r="L13" s="146"/>
      <c r="M13" s="146"/>
      <c r="N13" s="146"/>
      <c r="O13" s="146"/>
    </row>
    <row r="14" spans="2:15" ht="15.75" x14ac:dyDescent="0.2">
      <c r="B14" s="88" t="s">
        <v>7</v>
      </c>
      <c r="C14" s="88"/>
      <c r="D14" s="88"/>
      <c r="E14" s="27"/>
      <c r="F14" s="146"/>
      <c r="G14" s="146"/>
      <c r="H14" s="146"/>
      <c r="I14" s="146"/>
      <c r="J14" s="146"/>
      <c r="K14" s="146"/>
      <c r="L14" s="146"/>
      <c r="M14" s="146"/>
      <c r="N14" s="146"/>
      <c r="O14" s="146"/>
    </row>
    <row r="15" spans="2:15" ht="15.75" x14ac:dyDescent="0.2">
      <c r="B15" s="88" t="s">
        <v>8</v>
      </c>
      <c r="C15" s="88"/>
      <c r="D15" s="88"/>
      <c r="E15" s="27"/>
      <c r="F15" s="146"/>
      <c r="G15" s="146"/>
      <c r="H15" s="146"/>
      <c r="I15" s="146"/>
      <c r="J15" s="146"/>
      <c r="K15" s="146"/>
      <c r="L15" s="146"/>
      <c r="M15" s="146"/>
      <c r="N15" s="146"/>
      <c r="O15" s="146"/>
    </row>
    <row r="16" spans="2:15" ht="3.75" customHeight="1" x14ac:dyDescent="0.2">
      <c r="B16" s="2"/>
      <c r="C16" s="2"/>
      <c r="D16" s="2"/>
      <c r="E16" s="2"/>
      <c r="F16" s="2"/>
      <c r="G16" s="2"/>
      <c r="H16" s="2"/>
      <c r="I16" s="2"/>
      <c r="J16" s="2"/>
      <c r="K16" s="2"/>
      <c r="L16" s="2"/>
      <c r="M16" s="2"/>
      <c r="N16" s="2"/>
      <c r="O16" s="2"/>
    </row>
    <row r="17" spans="2:17" ht="3.75" customHeight="1" x14ac:dyDescent="0.2">
      <c r="B17" s="147"/>
      <c r="C17" s="148"/>
      <c r="D17" s="148"/>
      <c r="E17" s="148"/>
      <c r="F17" s="148"/>
      <c r="G17" s="148"/>
      <c r="H17" s="148"/>
      <c r="I17" s="148"/>
      <c r="J17" s="148"/>
      <c r="K17" s="148"/>
      <c r="L17" s="148"/>
      <c r="M17" s="148"/>
      <c r="N17" s="148"/>
      <c r="O17" s="149"/>
    </row>
    <row r="18" spans="2:17" ht="18" customHeight="1" x14ac:dyDescent="0.2">
      <c r="B18" s="157" t="s">
        <v>19</v>
      </c>
      <c r="C18" s="158"/>
      <c r="D18" s="158"/>
      <c r="E18" s="158"/>
      <c r="F18" s="158"/>
      <c r="G18" s="158"/>
      <c r="H18" s="158"/>
      <c r="I18" s="158"/>
      <c r="J18" s="158"/>
      <c r="K18" s="158"/>
      <c r="L18" s="158"/>
      <c r="M18" s="158"/>
      <c r="N18" s="158"/>
      <c r="O18" s="159"/>
    </row>
    <row r="19" spans="2:17" ht="18" customHeight="1" x14ac:dyDescent="0.2">
      <c r="B19" s="157" t="s">
        <v>114</v>
      </c>
      <c r="C19" s="158"/>
      <c r="D19" s="158"/>
      <c r="E19" s="158"/>
      <c r="F19" s="158"/>
      <c r="G19" s="158"/>
      <c r="H19" s="158"/>
      <c r="I19" s="158"/>
      <c r="J19" s="158"/>
      <c r="K19" s="158"/>
      <c r="L19" s="158"/>
      <c r="M19" s="158"/>
      <c r="N19" s="158"/>
      <c r="O19" s="159"/>
    </row>
    <row r="20" spans="2:17" ht="47.25" customHeight="1" x14ac:dyDescent="0.2">
      <c r="B20" s="157" t="s">
        <v>115</v>
      </c>
      <c r="C20" s="158"/>
      <c r="D20" s="158"/>
      <c r="E20" s="158"/>
      <c r="F20" s="158"/>
      <c r="G20" s="158"/>
      <c r="H20" s="158"/>
      <c r="I20" s="158"/>
      <c r="J20" s="158"/>
      <c r="K20" s="158"/>
      <c r="L20" s="158"/>
      <c r="M20" s="158"/>
      <c r="N20" s="158"/>
      <c r="O20" s="159"/>
    </row>
    <row r="21" spans="2:17" ht="21.95" customHeight="1" x14ac:dyDescent="0.2">
      <c r="B21" s="157" t="s">
        <v>24</v>
      </c>
      <c r="C21" s="158"/>
      <c r="D21" s="158"/>
      <c r="E21" s="158"/>
      <c r="F21" s="158"/>
      <c r="G21" s="158"/>
      <c r="H21" s="158"/>
      <c r="I21" s="158"/>
      <c r="J21" s="158"/>
      <c r="K21" s="158"/>
      <c r="L21" s="158"/>
      <c r="M21" s="158"/>
      <c r="N21" s="158"/>
      <c r="O21" s="159"/>
    </row>
    <row r="22" spans="2:17" ht="3" customHeight="1" x14ac:dyDescent="0.2">
      <c r="B22" s="10"/>
      <c r="C22" s="10"/>
      <c r="D22" s="10"/>
      <c r="E22" s="10"/>
      <c r="F22" s="10"/>
      <c r="G22" s="10"/>
      <c r="H22" s="10"/>
      <c r="I22" s="10"/>
      <c r="J22" s="10"/>
      <c r="K22" s="10"/>
      <c r="L22" s="10"/>
      <c r="M22" s="10"/>
      <c r="N22" s="10"/>
      <c r="O22" s="10"/>
    </row>
    <row r="23" spans="2:17" ht="24" customHeight="1" x14ac:dyDescent="0.2">
      <c r="B23" s="137" t="s">
        <v>14</v>
      </c>
      <c r="C23" s="138"/>
      <c r="D23" s="138"/>
      <c r="E23" s="138"/>
      <c r="F23" s="138"/>
      <c r="G23" s="138"/>
      <c r="H23" s="138"/>
      <c r="I23" s="138"/>
      <c r="J23" s="138"/>
      <c r="K23" s="138"/>
      <c r="L23" s="138"/>
      <c r="M23" s="138"/>
      <c r="N23" s="138"/>
      <c r="O23" s="139"/>
    </row>
    <row r="24" spans="2:17" ht="3.75" customHeight="1" x14ac:dyDescent="0.2">
      <c r="B24" s="2"/>
      <c r="C24" s="2"/>
      <c r="D24" s="2"/>
      <c r="E24" s="2"/>
      <c r="F24" s="2"/>
      <c r="G24" s="2"/>
      <c r="H24" s="2"/>
      <c r="I24" s="2"/>
      <c r="J24" s="2"/>
      <c r="K24" s="2"/>
      <c r="L24" s="2"/>
      <c r="M24" s="2"/>
      <c r="N24" s="2"/>
      <c r="O24" s="2"/>
    </row>
    <row r="25" spans="2:17" ht="14.25" customHeight="1" x14ac:dyDescent="0.2">
      <c r="B25" s="160" t="s">
        <v>29</v>
      </c>
      <c r="C25" s="161"/>
      <c r="D25" s="23"/>
      <c r="E25" s="160" t="s">
        <v>31</v>
      </c>
      <c r="F25" s="164"/>
      <c r="G25" s="164"/>
      <c r="H25" s="165"/>
      <c r="I25" s="24"/>
      <c r="J25" s="160" t="s">
        <v>28</v>
      </c>
      <c r="K25" s="164"/>
      <c r="L25" s="164"/>
      <c r="M25" s="164"/>
      <c r="N25" s="164"/>
      <c r="O25" s="165"/>
    </row>
    <row r="26" spans="2:17" ht="39.75" customHeight="1" x14ac:dyDescent="0.2">
      <c r="B26" s="162"/>
      <c r="C26" s="163"/>
      <c r="D26" s="23"/>
      <c r="E26" s="166"/>
      <c r="F26" s="167"/>
      <c r="G26" s="167"/>
      <c r="H26" s="168"/>
      <c r="I26" s="24"/>
      <c r="J26" s="166"/>
      <c r="K26" s="167"/>
      <c r="L26" s="167"/>
      <c r="M26" s="167"/>
      <c r="N26" s="167"/>
      <c r="O26" s="168"/>
    </row>
    <row r="27" spans="2:17" ht="3.75" customHeight="1" x14ac:dyDescent="0.2">
      <c r="B27" s="7"/>
      <c r="C27" s="7"/>
      <c r="D27" s="7"/>
      <c r="E27" s="7"/>
      <c r="F27" s="7"/>
      <c r="G27" s="5"/>
      <c r="H27" s="7"/>
      <c r="I27" s="7"/>
      <c r="J27" s="7"/>
      <c r="K27" s="7"/>
      <c r="L27" s="7"/>
      <c r="M27" s="7"/>
      <c r="N27" s="7"/>
      <c r="O27" s="7"/>
    </row>
    <row r="28" spans="2:17" s="9" customFormat="1" ht="70.5" customHeight="1" x14ac:dyDescent="0.2">
      <c r="B28" s="113" t="s">
        <v>25</v>
      </c>
      <c r="C28" s="115"/>
      <c r="D28" s="25"/>
      <c r="E28" s="113">
        <v>17</v>
      </c>
      <c r="F28" s="114"/>
      <c r="G28" s="114"/>
      <c r="H28" s="115"/>
      <c r="I28" s="25"/>
      <c r="J28" s="116" t="s">
        <v>32</v>
      </c>
      <c r="K28" s="117"/>
      <c r="L28" s="117"/>
      <c r="M28" s="117"/>
      <c r="N28" s="117"/>
      <c r="O28" s="118"/>
      <c r="Q28" s="26"/>
    </row>
    <row r="29" spans="2:17" s="9" customFormat="1" ht="6" customHeight="1" x14ac:dyDescent="0.2">
      <c r="B29" s="25"/>
      <c r="C29" s="25"/>
      <c r="D29" s="25"/>
      <c r="E29" s="25"/>
      <c r="F29" s="25"/>
      <c r="G29" s="25"/>
      <c r="H29" s="25"/>
      <c r="I29" s="25"/>
      <c r="J29" s="25"/>
      <c r="K29" s="25"/>
      <c r="L29" s="25"/>
      <c r="M29" s="25"/>
      <c r="N29" s="25"/>
      <c r="O29" s="6"/>
      <c r="Q29" s="26"/>
    </row>
    <row r="30" spans="2:17" s="9" customFormat="1" ht="40.5" customHeight="1" x14ac:dyDescent="0.2">
      <c r="B30" s="113" t="s">
        <v>26</v>
      </c>
      <c r="C30" s="115"/>
      <c r="D30" s="25"/>
      <c r="E30" s="113">
        <v>6</v>
      </c>
      <c r="F30" s="114"/>
      <c r="G30" s="114"/>
      <c r="H30" s="115"/>
      <c r="I30" s="25"/>
      <c r="J30" s="116" t="s">
        <v>27</v>
      </c>
      <c r="K30" s="117"/>
      <c r="L30" s="117"/>
      <c r="M30" s="117"/>
      <c r="N30" s="117"/>
      <c r="O30" s="118"/>
      <c r="Q30" s="26"/>
    </row>
    <row r="31" spans="2:17" s="9" customFormat="1" ht="5.0999999999999996" customHeight="1" x14ac:dyDescent="0.2">
      <c r="B31" s="25"/>
      <c r="C31" s="25"/>
      <c r="D31" s="25"/>
      <c r="E31" s="25"/>
      <c r="F31" s="25"/>
      <c r="G31" s="25"/>
      <c r="H31" s="25"/>
      <c r="I31" s="25"/>
      <c r="J31" s="25"/>
      <c r="K31" s="25"/>
      <c r="L31" s="25"/>
      <c r="M31" s="25"/>
      <c r="N31" s="25"/>
      <c r="O31" s="6"/>
      <c r="Q31" s="26"/>
    </row>
    <row r="32" spans="2:17" s="9" customFormat="1" ht="19.5" customHeight="1" x14ac:dyDescent="0.2">
      <c r="B32" s="111" t="s">
        <v>30</v>
      </c>
      <c r="C32" s="112"/>
      <c r="D32" s="25"/>
      <c r="E32" s="113">
        <f>E28+E30</f>
        <v>23</v>
      </c>
      <c r="F32" s="114"/>
      <c r="G32" s="114"/>
      <c r="H32" s="115"/>
      <c r="I32" s="25"/>
      <c r="J32" s="169"/>
      <c r="K32" s="169"/>
      <c r="L32" s="169"/>
      <c r="M32" s="169"/>
      <c r="N32" s="169"/>
      <c r="O32" s="169"/>
      <c r="Q32" s="26"/>
    </row>
    <row r="33" spans="1:17" s="9" customFormat="1" ht="3.75" customHeight="1" x14ac:dyDescent="0.2">
      <c r="B33" s="25"/>
      <c r="C33" s="25"/>
      <c r="D33" s="25"/>
      <c r="E33" s="25"/>
      <c r="F33" s="25"/>
      <c r="G33" s="25"/>
      <c r="H33" s="25"/>
      <c r="I33" s="25"/>
      <c r="J33" s="25"/>
      <c r="K33" s="25"/>
      <c r="L33" s="25"/>
      <c r="M33" s="25"/>
      <c r="N33" s="25"/>
      <c r="O33" s="6"/>
      <c r="Q33" s="26"/>
    </row>
    <row r="34" spans="1:17" ht="19.5" customHeight="1" x14ac:dyDescent="0.2">
      <c r="B34" s="111" t="s">
        <v>108</v>
      </c>
      <c r="C34" s="112"/>
      <c r="D34" s="30"/>
      <c r="E34" s="179" t="s">
        <v>117</v>
      </c>
      <c r="F34" s="179"/>
      <c r="G34" s="176"/>
      <c r="H34" s="177"/>
      <c r="I34" s="12"/>
      <c r="J34" s="154" t="s">
        <v>107</v>
      </c>
      <c r="K34" s="155"/>
      <c r="L34" s="155"/>
      <c r="M34" s="155"/>
      <c r="N34" s="156"/>
      <c r="O34" s="13"/>
    </row>
    <row r="35" spans="1:17" ht="3.75" customHeight="1" x14ac:dyDescent="0.2">
      <c r="B35" s="175"/>
      <c r="C35" s="175"/>
      <c r="D35" s="55"/>
      <c r="E35" s="180"/>
      <c r="F35" s="180"/>
      <c r="G35" s="46"/>
      <c r="H35" s="46"/>
      <c r="I35" s="12"/>
      <c r="J35" s="51"/>
      <c r="K35" s="51"/>
      <c r="L35" s="51"/>
      <c r="M35" s="51"/>
      <c r="N35" s="51"/>
      <c r="O35" s="13"/>
    </row>
    <row r="36" spans="1:17" ht="19.5" customHeight="1" x14ac:dyDescent="0.2">
      <c r="B36" s="175"/>
      <c r="C36" s="175"/>
      <c r="D36" s="55"/>
      <c r="E36" s="181" t="s">
        <v>118</v>
      </c>
      <c r="F36" s="182"/>
      <c r="G36" s="46"/>
      <c r="H36" s="178"/>
      <c r="I36" s="12"/>
      <c r="J36" s="51"/>
      <c r="K36" s="51"/>
      <c r="L36" s="51"/>
      <c r="M36" s="51"/>
      <c r="N36" s="51"/>
      <c r="O36" s="13"/>
    </row>
    <row r="37" spans="1:17" ht="3.75" customHeight="1" x14ac:dyDescent="0.25">
      <c r="B37" s="30"/>
      <c r="C37" s="30"/>
      <c r="D37" s="30"/>
      <c r="E37" s="46"/>
      <c r="F37" s="46"/>
      <c r="G37" s="47"/>
      <c r="H37" s="48"/>
      <c r="I37" s="12"/>
      <c r="J37" s="51"/>
      <c r="K37" s="51"/>
      <c r="L37" s="51"/>
      <c r="M37" s="51"/>
      <c r="N37" s="51"/>
      <c r="O37" s="13"/>
    </row>
    <row r="38" spans="1:17" ht="19.5" customHeight="1" x14ac:dyDescent="0.2">
      <c r="B38" s="111" t="s">
        <v>109</v>
      </c>
      <c r="C38" s="112"/>
      <c r="D38" s="30"/>
      <c r="E38" s="179" t="s">
        <v>117</v>
      </c>
      <c r="F38" s="179"/>
      <c r="G38" s="176"/>
      <c r="H38" s="177"/>
      <c r="I38" s="12"/>
      <c r="J38" s="154" t="s">
        <v>103</v>
      </c>
      <c r="K38" s="155"/>
      <c r="L38" s="155"/>
      <c r="M38" s="155"/>
      <c r="N38" s="156"/>
      <c r="O38" s="13"/>
    </row>
    <row r="39" spans="1:17" ht="3.75" customHeight="1" x14ac:dyDescent="0.2">
      <c r="B39" s="175"/>
      <c r="C39" s="175"/>
      <c r="D39" s="55"/>
      <c r="E39" s="180"/>
      <c r="F39" s="180"/>
      <c r="G39" s="46"/>
      <c r="H39" s="46"/>
      <c r="I39" s="12"/>
      <c r="J39" s="51"/>
      <c r="K39" s="51"/>
      <c r="L39" s="51"/>
      <c r="M39" s="51"/>
      <c r="N39" s="51"/>
      <c r="O39" s="13"/>
    </row>
    <row r="40" spans="1:17" ht="19.5" customHeight="1" x14ac:dyDescent="0.2">
      <c r="B40" s="175"/>
      <c r="C40" s="175"/>
      <c r="D40" s="55"/>
      <c r="E40" s="181" t="s">
        <v>118</v>
      </c>
      <c r="F40" s="182"/>
      <c r="G40" s="46"/>
      <c r="H40" s="178"/>
      <c r="I40" s="12"/>
      <c r="J40" s="51"/>
      <c r="K40" s="51"/>
      <c r="L40" s="51"/>
      <c r="M40" s="51"/>
      <c r="N40" s="51"/>
      <c r="O40" s="13"/>
    </row>
    <row r="41" spans="1:17" ht="3.75" customHeight="1" x14ac:dyDescent="0.25">
      <c r="B41" s="30"/>
      <c r="C41" s="30"/>
      <c r="D41" s="30"/>
      <c r="E41" s="46"/>
      <c r="F41" s="46"/>
      <c r="G41" s="47"/>
      <c r="H41" s="48"/>
      <c r="I41" s="12"/>
      <c r="J41" s="51"/>
      <c r="K41" s="51"/>
      <c r="L41" s="51"/>
      <c r="M41" s="51"/>
      <c r="N41" s="51"/>
      <c r="O41" s="13"/>
    </row>
    <row r="42" spans="1:17" ht="19.5" customHeight="1" x14ac:dyDescent="0.2">
      <c r="B42" s="111" t="s">
        <v>110</v>
      </c>
      <c r="C42" s="112"/>
      <c r="D42" s="30"/>
      <c r="E42" s="179" t="s">
        <v>117</v>
      </c>
      <c r="F42" s="179"/>
      <c r="G42" s="176"/>
      <c r="H42" s="177"/>
      <c r="I42" s="12"/>
      <c r="J42" s="154" t="s">
        <v>104</v>
      </c>
      <c r="K42" s="155"/>
      <c r="L42" s="155"/>
      <c r="M42" s="155"/>
      <c r="N42" s="156"/>
      <c r="O42" s="13"/>
    </row>
    <row r="43" spans="1:17" ht="3.75" customHeight="1" x14ac:dyDescent="0.2">
      <c r="B43" s="175"/>
      <c r="C43" s="175"/>
      <c r="D43" s="55"/>
      <c r="E43" s="180"/>
      <c r="F43" s="180"/>
      <c r="G43" s="46"/>
      <c r="H43" s="46"/>
      <c r="I43" s="12"/>
      <c r="J43" s="51"/>
      <c r="K43" s="51"/>
      <c r="L43" s="51"/>
      <c r="M43" s="51"/>
      <c r="N43" s="51"/>
      <c r="O43" s="13"/>
    </row>
    <row r="44" spans="1:17" ht="19.5" customHeight="1" x14ac:dyDescent="0.2">
      <c r="B44" s="175"/>
      <c r="C44" s="175"/>
      <c r="D44" s="55"/>
      <c r="E44" s="181" t="s">
        <v>118</v>
      </c>
      <c r="F44" s="182"/>
      <c r="G44" s="46"/>
      <c r="H44" s="178"/>
      <c r="I44" s="12"/>
      <c r="J44" s="51"/>
      <c r="K44" s="51"/>
      <c r="L44" s="51"/>
      <c r="M44" s="51"/>
      <c r="N44" s="51"/>
      <c r="O44" s="13"/>
    </row>
    <row r="45" spans="1:17" ht="3.75" customHeight="1" x14ac:dyDescent="0.2">
      <c r="B45" s="175"/>
      <c r="C45" s="175"/>
      <c r="D45" s="55"/>
      <c r="E45" s="46"/>
      <c r="F45" s="46"/>
      <c r="G45" s="46"/>
      <c r="H45" s="46"/>
      <c r="I45" s="12"/>
      <c r="J45" s="51"/>
      <c r="K45" s="51"/>
      <c r="L45" s="51"/>
      <c r="M45" s="51"/>
      <c r="N45" s="51"/>
      <c r="O45" s="13"/>
    </row>
    <row r="46" spans="1:17" ht="44.25" customHeight="1" x14ac:dyDescent="0.2">
      <c r="A46" s="9"/>
      <c r="B46" s="116" t="s">
        <v>119</v>
      </c>
      <c r="C46" s="117"/>
      <c r="D46" s="117"/>
      <c r="E46" s="117"/>
      <c r="F46" s="117"/>
      <c r="G46" s="117"/>
      <c r="H46" s="117"/>
      <c r="I46" s="117"/>
      <c r="J46" s="117"/>
      <c r="K46" s="117"/>
      <c r="L46" s="117"/>
      <c r="M46" s="117"/>
      <c r="N46" s="117"/>
      <c r="O46" s="118"/>
      <c r="P46" s="9"/>
    </row>
    <row r="47" spans="1:17" ht="3.95" customHeight="1" x14ac:dyDescent="0.2">
      <c r="A47" s="9"/>
      <c r="B47" s="52"/>
      <c r="C47" s="53"/>
      <c r="D47" s="53"/>
      <c r="E47" s="53"/>
      <c r="F47" s="53"/>
      <c r="G47" s="53"/>
      <c r="H47" s="53"/>
      <c r="I47" s="53"/>
      <c r="J47" s="53"/>
      <c r="K47" s="53"/>
      <c r="L47" s="53"/>
      <c r="M47" s="53"/>
      <c r="N47" s="53"/>
      <c r="O47" s="53"/>
      <c r="P47" s="9"/>
    </row>
    <row r="48" spans="1:17" ht="65.45" customHeight="1" x14ac:dyDescent="0.2">
      <c r="A48" s="9"/>
      <c r="B48" s="143" t="s">
        <v>111</v>
      </c>
      <c r="C48" s="144"/>
      <c r="D48" s="144"/>
      <c r="E48" s="144"/>
      <c r="F48" s="144"/>
      <c r="G48" s="144"/>
      <c r="H48" s="145"/>
      <c r="I48" s="54"/>
      <c r="J48" s="140" t="s">
        <v>112</v>
      </c>
      <c r="K48" s="141"/>
      <c r="L48" s="141"/>
      <c r="M48" s="141"/>
      <c r="N48" s="142"/>
      <c r="O48" s="53"/>
      <c r="P48" s="9"/>
    </row>
    <row r="49" spans="2:15" ht="4.5" customHeight="1" x14ac:dyDescent="0.2">
      <c r="B49" s="2"/>
      <c r="C49" s="2"/>
      <c r="D49" s="2"/>
      <c r="E49" s="2"/>
      <c r="H49" s="4"/>
      <c r="I49" s="4"/>
      <c r="J49" s="2"/>
      <c r="K49" s="2"/>
      <c r="L49" s="2"/>
      <c r="M49" s="2"/>
      <c r="N49" s="2"/>
      <c r="O49" s="2"/>
    </row>
    <row r="50" spans="2:15" ht="24" customHeight="1" x14ac:dyDescent="0.2">
      <c r="B50" s="137" t="s">
        <v>13</v>
      </c>
      <c r="C50" s="138"/>
      <c r="D50" s="138"/>
      <c r="E50" s="138"/>
      <c r="F50" s="139"/>
      <c r="H50" s="137" t="s">
        <v>12</v>
      </c>
      <c r="I50" s="138"/>
      <c r="J50" s="138"/>
      <c r="K50" s="138"/>
      <c r="L50" s="138"/>
      <c r="M50" s="138"/>
      <c r="N50" s="138"/>
      <c r="O50" s="139"/>
    </row>
    <row r="51" spans="2:15" ht="3.75" customHeight="1" x14ac:dyDescent="0.2">
      <c r="B51" s="2"/>
      <c r="C51" s="2"/>
      <c r="D51" s="2"/>
      <c r="E51" s="2"/>
      <c r="H51" s="4"/>
      <c r="I51" s="4"/>
      <c r="J51" s="2"/>
      <c r="K51" s="2"/>
      <c r="L51" s="2"/>
      <c r="M51" s="2"/>
      <c r="N51" s="2"/>
      <c r="O51" s="2"/>
    </row>
    <row r="52" spans="2:15" ht="14.25" customHeight="1" x14ac:dyDescent="0.2">
      <c r="B52" s="119"/>
      <c r="C52" s="120"/>
      <c r="D52" s="120"/>
      <c r="E52" s="120"/>
      <c r="F52" s="121"/>
      <c r="H52" s="128">
        <f ca="1">TODAY()</f>
        <v>43650</v>
      </c>
      <c r="I52" s="129"/>
      <c r="J52" s="129"/>
      <c r="K52" s="129"/>
      <c r="L52" s="129"/>
      <c r="M52" s="129"/>
      <c r="N52" s="129"/>
      <c r="O52" s="130"/>
    </row>
    <row r="53" spans="2:15" ht="14.25" customHeight="1" x14ac:dyDescent="0.2">
      <c r="B53" s="122"/>
      <c r="C53" s="123"/>
      <c r="D53" s="123"/>
      <c r="E53" s="123"/>
      <c r="F53" s="124"/>
      <c r="H53" s="131"/>
      <c r="I53" s="132"/>
      <c r="J53" s="132"/>
      <c r="K53" s="132"/>
      <c r="L53" s="132"/>
      <c r="M53" s="132"/>
      <c r="N53" s="132"/>
      <c r="O53" s="133"/>
    </row>
    <row r="54" spans="2:15" ht="14.25" customHeight="1" x14ac:dyDescent="0.2">
      <c r="B54" s="122"/>
      <c r="C54" s="123"/>
      <c r="D54" s="123"/>
      <c r="E54" s="123"/>
      <c r="F54" s="124"/>
      <c r="H54" s="131"/>
      <c r="I54" s="132"/>
      <c r="J54" s="132"/>
      <c r="K54" s="132"/>
      <c r="L54" s="132"/>
      <c r="M54" s="132"/>
      <c r="N54" s="132"/>
      <c r="O54" s="133"/>
    </row>
    <row r="55" spans="2:15" ht="14.25" customHeight="1" x14ac:dyDescent="0.2">
      <c r="B55" s="122"/>
      <c r="C55" s="123"/>
      <c r="D55" s="123"/>
      <c r="E55" s="123"/>
      <c r="F55" s="124"/>
      <c r="H55" s="131"/>
      <c r="I55" s="132"/>
      <c r="J55" s="132"/>
      <c r="K55" s="132"/>
      <c r="L55" s="132"/>
      <c r="M55" s="132"/>
      <c r="N55" s="132"/>
      <c r="O55" s="133"/>
    </row>
    <row r="56" spans="2:15" ht="14.25" customHeight="1" x14ac:dyDescent="0.2">
      <c r="B56" s="125"/>
      <c r="C56" s="126"/>
      <c r="D56" s="126"/>
      <c r="E56" s="126"/>
      <c r="F56" s="127"/>
      <c r="H56" s="134"/>
      <c r="I56" s="135"/>
      <c r="J56" s="135"/>
      <c r="K56" s="135"/>
      <c r="L56" s="135"/>
      <c r="M56" s="135"/>
      <c r="N56" s="135"/>
      <c r="O56" s="136"/>
    </row>
    <row r="57" spans="2:15" ht="3.75" customHeight="1" x14ac:dyDescent="0.2">
      <c r="B57" s="7"/>
      <c r="C57" s="7"/>
      <c r="D57" s="7"/>
      <c r="E57" s="7"/>
      <c r="F57" s="5"/>
      <c r="H57" s="8"/>
      <c r="I57" s="8"/>
      <c r="J57" s="7"/>
      <c r="K57" s="7"/>
      <c r="L57" s="7"/>
      <c r="M57" s="7"/>
      <c r="N57" s="7"/>
      <c r="O57" s="7"/>
    </row>
    <row r="60" spans="2:15" ht="14.25" customHeight="1" x14ac:dyDescent="0.2"/>
    <row r="62" spans="2:15" ht="14.25" customHeight="1" x14ac:dyDescent="0.2"/>
    <row r="64" spans="2:15" x14ac:dyDescent="0.2">
      <c r="D64" s="3"/>
    </row>
    <row r="65" spans="4:4" ht="14.25" customHeight="1" x14ac:dyDescent="0.2">
      <c r="D65" s="3"/>
    </row>
    <row r="66" spans="4:4" x14ac:dyDescent="0.2">
      <c r="D66" s="3"/>
    </row>
    <row r="68" spans="4:4" x14ac:dyDescent="0.2">
      <c r="D68" s="3"/>
    </row>
    <row r="69" spans="4:4" x14ac:dyDescent="0.2">
      <c r="D69" s="3"/>
    </row>
    <row r="70" spans="4:4" x14ac:dyDescent="0.2">
      <c r="D70" s="3"/>
    </row>
    <row r="71" spans="4:4" x14ac:dyDescent="0.2">
      <c r="D71" s="3"/>
    </row>
    <row r="77" spans="4:4" x14ac:dyDescent="0.2">
      <c r="D77" s="3"/>
    </row>
    <row r="78" spans="4:4" x14ac:dyDescent="0.2">
      <c r="D78" s="3"/>
    </row>
    <row r="79" spans="4:4" x14ac:dyDescent="0.2">
      <c r="D79" s="3"/>
    </row>
    <row r="80" spans="4:4" x14ac:dyDescent="0.2">
      <c r="D80" s="3"/>
    </row>
    <row r="81" spans="4:4" x14ac:dyDescent="0.2">
      <c r="D81" s="3"/>
    </row>
    <row r="82" spans="4:4" x14ac:dyDescent="0.2">
      <c r="D82" s="3"/>
    </row>
    <row r="83" spans="4:4" x14ac:dyDescent="0.2">
      <c r="D83" s="3"/>
    </row>
    <row r="84" spans="4:4" x14ac:dyDescent="0.2">
      <c r="D84" s="3"/>
    </row>
    <row r="85" spans="4:4" x14ac:dyDescent="0.2">
      <c r="D85" s="3"/>
    </row>
  </sheetData>
  <mergeCells count="56">
    <mergeCell ref="E44:F44"/>
    <mergeCell ref="J28:O28"/>
    <mergeCell ref="B28:C28"/>
    <mergeCell ref="B32:C32"/>
    <mergeCell ref="E32:H32"/>
    <mergeCell ref="J32:O32"/>
    <mergeCell ref="B18:O18"/>
    <mergeCell ref="B25:C26"/>
    <mergeCell ref="B20:O20"/>
    <mergeCell ref="B19:O19"/>
    <mergeCell ref="B23:O23"/>
    <mergeCell ref="B21:O21"/>
    <mergeCell ref="E25:H26"/>
    <mergeCell ref="J25:O26"/>
    <mergeCell ref="B2:O2"/>
    <mergeCell ref="B4:O4"/>
    <mergeCell ref="B6:O6"/>
    <mergeCell ref="B8:D8"/>
    <mergeCell ref="F8:O8"/>
    <mergeCell ref="B12:D12"/>
    <mergeCell ref="F12:O12"/>
    <mergeCell ref="B17:O17"/>
    <mergeCell ref="B13:D13"/>
    <mergeCell ref="F13:O13"/>
    <mergeCell ref="B14:D14"/>
    <mergeCell ref="F14:O14"/>
    <mergeCell ref="B15:D15"/>
    <mergeCell ref="F15:O15"/>
    <mergeCell ref="B9:D9"/>
    <mergeCell ref="F9:O9"/>
    <mergeCell ref="B10:D10"/>
    <mergeCell ref="F10:O10"/>
    <mergeCell ref="B11:D11"/>
    <mergeCell ref="F11:O11"/>
    <mergeCell ref="J30:O30"/>
    <mergeCell ref="B34:C34"/>
    <mergeCell ref="B52:F56"/>
    <mergeCell ref="H52:O56"/>
    <mergeCell ref="B50:F50"/>
    <mergeCell ref="H50:O50"/>
    <mergeCell ref="B46:O46"/>
    <mergeCell ref="J48:N48"/>
    <mergeCell ref="B48:H48"/>
    <mergeCell ref="J34:N34"/>
    <mergeCell ref="J38:N38"/>
    <mergeCell ref="J42:N42"/>
    <mergeCell ref="E34:F34"/>
    <mergeCell ref="E36:F36"/>
    <mergeCell ref="B38:C38"/>
    <mergeCell ref="B42:C42"/>
    <mergeCell ref="E28:H28"/>
    <mergeCell ref="B30:C30"/>
    <mergeCell ref="E30:H30"/>
    <mergeCell ref="E38:F38"/>
    <mergeCell ref="E40:F40"/>
    <mergeCell ref="E42:F42"/>
  </mergeCells>
  <printOptions horizontalCentered="1"/>
  <pageMargins left="0.35" right="0.35" top="0.35" bottom="0.35" header="0.3" footer="0.3"/>
  <pageSetup scale="90" fitToHeight="0" orientation="portrait" horizontalDpi="4294967295" verticalDpi="4294967295" r:id="rId1"/>
  <rowBreaks count="2" manualBreakCount="2">
    <brk id="22" max="16383" man="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7"/>
  <sheetViews>
    <sheetView workbookViewId="0">
      <selection activeCell="C38" sqref="C38"/>
    </sheetView>
  </sheetViews>
  <sheetFormatPr defaultRowHeight="15" x14ac:dyDescent="0.25"/>
  <cols>
    <col min="1" max="1" width="3.7109375" customWidth="1"/>
    <col min="2" max="2" width="48.5703125" bestFit="1" customWidth="1"/>
    <col min="3" max="7" width="11.7109375" customWidth="1"/>
  </cols>
  <sheetData>
    <row r="2" spans="2:7" x14ac:dyDescent="0.25">
      <c r="B2" s="31" t="s">
        <v>66</v>
      </c>
      <c r="C2" s="170"/>
      <c r="D2" s="170"/>
      <c r="E2" s="170"/>
      <c r="F2" s="170"/>
      <c r="G2" s="170"/>
    </row>
    <row r="3" spans="2:7" x14ac:dyDescent="0.25">
      <c r="B3" s="31" t="s">
        <v>67</v>
      </c>
      <c r="C3" s="171" t="s">
        <v>68</v>
      </c>
      <c r="D3" s="172"/>
      <c r="E3" s="173"/>
      <c r="F3" s="171" t="s">
        <v>69</v>
      </c>
      <c r="G3" s="173"/>
    </row>
    <row r="4" spans="2:7" x14ac:dyDescent="0.25">
      <c r="B4" s="31" t="s">
        <v>70</v>
      </c>
      <c r="C4" s="32" t="s">
        <v>71</v>
      </c>
      <c r="D4" s="32" t="s">
        <v>72</v>
      </c>
      <c r="E4" s="32" t="s">
        <v>73</v>
      </c>
      <c r="F4" s="32" t="s">
        <v>71</v>
      </c>
      <c r="G4" s="32" t="s">
        <v>73</v>
      </c>
    </row>
    <row r="5" spans="2:7" x14ac:dyDescent="0.25">
      <c r="B5" s="33" t="s">
        <v>74</v>
      </c>
      <c r="C5" s="34">
        <v>0</v>
      </c>
      <c r="D5" s="34">
        <v>0</v>
      </c>
      <c r="E5" s="34">
        <v>0</v>
      </c>
      <c r="F5" s="34">
        <v>0</v>
      </c>
      <c r="G5" s="34">
        <v>0</v>
      </c>
    </row>
    <row r="6" spans="2:7" x14ac:dyDescent="0.25">
      <c r="B6" s="35" t="s">
        <v>75</v>
      </c>
      <c r="C6" s="36">
        <v>2558.4</v>
      </c>
      <c r="D6" s="36">
        <v>2558.4</v>
      </c>
      <c r="E6" s="36">
        <v>2558.4</v>
      </c>
      <c r="F6" s="36">
        <v>2558.4</v>
      </c>
      <c r="G6" s="36">
        <v>2558.4</v>
      </c>
    </row>
    <row r="7" spans="2:7" x14ac:dyDescent="0.25">
      <c r="B7" s="35" t="s">
        <v>76</v>
      </c>
      <c r="C7" s="36">
        <v>19188</v>
      </c>
      <c r="D7" s="36">
        <v>19188</v>
      </c>
      <c r="E7" s="36">
        <v>19188</v>
      </c>
      <c r="F7" s="36">
        <v>19188</v>
      </c>
      <c r="G7" s="36">
        <v>19188</v>
      </c>
    </row>
    <row r="8" spans="2:7" x14ac:dyDescent="0.25">
      <c r="B8" s="35" t="s">
        <v>77</v>
      </c>
      <c r="C8" s="37">
        <f>C5</f>
        <v>0</v>
      </c>
      <c r="D8" s="37">
        <f t="shared" ref="D8:G8" si="0">D5</f>
        <v>0</v>
      </c>
      <c r="E8" s="37">
        <f t="shared" si="0"/>
        <v>0</v>
      </c>
      <c r="F8" s="37">
        <f t="shared" si="0"/>
        <v>0</v>
      </c>
      <c r="G8" s="37">
        <f t="shared" si="0"/>
        <v>0</v>
      </c>
    </row>
    <row r="9" spans="2:7" x14ac:dyDescent="0.25">
      <c r="B9" s="35" t="s">
        <v>78</v>
      </c>
      <c r="C9" s="36">
        <f>+C8*0.14</f>
        <v>0</v>
      </c>
      <c r="D9" s="36">
        <f t="shared" ref="D9:G9" si="1">+D8*0.14</f>
        <v>0</v>
      </c>
      <c r="E9" s="36">
        <f t="shared" si="1"/>
        <v>0</v>
      </c>
      <c r="F9" s="36">
        <f t="shared" si="1"/>
        <v>0</v>
      </c>
      <c r="G9" s="36">
        <f t="shared" si="1"/>
        <v>0</v>
      </c>
    </row>
    <row r="10" spans="2:7" x14ac:dyDescent="0.25">
      <c r="B10" s="35" t="s">
        <v>79</v>
      </c>
      <c r="C10" s="36">
        <f>C8*0.01</f>
        <v>0</v>
      </c>
      <c r="D10" s="36">
        <f t="shared" ref="D10:G10" si="2">D8*0.01</f>
        <v>0</v>
      </c>
      <c r="E10" s="36">
        <f t="shared" si="2"/>
        <v>0</v>
      </c>
      <c r="F10" s="36">
        <f t="shared" si="2"/>
        <v>0</v>
      </c>
      <c r="G10" s="36">
        <f t="shared" si="2"/>
        <v>0</v>
      </c>
    </row>
    <row r="11" spans="2:7" x14ac:dyDescent="0.25">
      <c r="B11" s="35" t="s">
        <v>80</v>
      </c>
      <c r="C11" s="37">
        <f>C5-C9-C10</f>
        <v>0</v>
      </c>
      <c r="D11" s="37">
        <f>D5-D9-D10</f>
        <v>0</v>
      </c>
      <c r="E11" s="37">
        <f>E5-E9-E10</f>
        <v>0</v>
      </c>
      <c r="F11" s="37">
        <f>F5-F9-F10</f>
        <v>0</v>
      </c>
      <c r="G11" s="37">
        <f>G5-G9-G10</f>
        <v>0</v>
      </c>
    </row>
    <row r="12" spans="2:7" x14ac:dyDescent="0.25">
      <c r="B12" s="35" t="s">
        <v>81</v>
      </c>
      <c r="C12" s="36">
        <f>C11*0.15</f>
        <v>0</v>
      </c>
      <c r="D12" s="36">
        <f t="shared" ref="D12:G12" si="3">D11*0.15</f>
        <v>0</v>
      </c>
      <c r="E12" s="36">
        <f t="shared" si="3"/>
        <v>0</v>
      </c>
      <c r="F12" s="36">
        <f t="shared" si="3"/>
        <v>0</v>
      </c>
      <c r="G12" s="36">
        <f t="shared" si="3"/>
        <v>0</v>
      </c>
    </row>
    <row r="13" spans="2:7" x14ac:dyDescent="0.25">
      <c r="B13" s="35" t="s">
        <v>82</v>
      </c>
      <c r="C13" s="36">
        <f>+C5*0.00759</f>
        <v>0</v>
      </c>
      <c r="D13" s="36">
        <f>+D5*0.00759</f>
        <v>0</v>
      </c>
      <c r="E13" s="36">
        <f>+E5*0.00759</f>
        <v>0</v>
      </c>
      <c r="F13" s="36">
        <f>+F5*0.00759</f>
        <v>0</v>
      </c>
      <c r="G13" s="36">
        <f>+G5*0.00759</f>
        <v>0</v>
      </c>
    </row>
    <row r="14" spans="2:7" x14ac:dyDescent="0.25">
      <c r="B14" s="38" t="s">
        <v>83</v>
      </c>
      <c r="C14" s="39">
        <f>+C5-C9-C10-C12-C13</f>
        <v>0</v>
      </c>
      <c r="D14" s="39">
        <f>+D5-D9-D10-D12-D13</f>
        <v>0</v>
      </c>
      <c r="E14" s="39">
        <f>+E5-E9-E10-E12-E13</f>
        <v>0</v>
      </c>
      <c r="F14" s="39">
        <f>+F5-F9-F10-F12-F13</f>
        <v>0</v>
      </c>
      <c r="G14" s="39">
        <f>+G5-G9-G10-G12-G13</f>
        <v>0</v>
      </c>
    </row>
    <row r="15" spans="2:7" x14ac:dyDescent="0.25">
      <c r="B15" s="35" t="s">
        <v>84</v>
      </c>
      <c r="C15" s="36">
        <f>C5*0.155</f>
        <v>0</v>
      </c>
      <c r="D15" s="36">
        <f>D5*0.155</f>
        <v>0</v>
      </c>
      <c r="E15" s="36">
        <f>E5*0.155</f>
        <v>0</v>
      </c>
      <c r="F15" s="36">
        <f>F5*0.155</f>
        <v>0</v>
      </c>
      <c r="G15" s="36">
        <f>G5*0.155</f>
        <v>0</v>
      </c>
    </row>
    <row r="16" spans="2:7" x14ac:dyDescent="0.25">
      <c r="B16" s="35" t="s">
        <v>85</v>
      </c>
      <c r="C16" s="36">
        <f>C5*0.02</f>
        <v>0</v>
      </c>
      <c r="D16" s="36">
        <f>D5*0.02</f>
        <v>0</v>
      </c>
      <c r="E16" s="36">
        <f>E5*0.02</f>
        <v>0</v>
      </c>
      <c r="F16" s="36">
        <f>F5*0.02</f>
        <v>0</v>
      </c>
      <c r="G16" s="36">
        <f>G5*0.02</f>
        <v>0</v>
      </c>
    </row>
    <row r="17" spans="2:7" x14ac:dyDescent="0.25">
      <c r="B17" s="35" t="s">
        <v>86</v>
      </c>
      <c r="C17" s="36">
        <f>+C9+C10+C12+C13</f>
        <v>0</v>
      </c>
      <c r="D17" s="36">
        <f>+D9+D10+D12+D13</f>
        <v>0</v>
      </c>
      <c r="E17" s="36">
        <f>+E9+E10+E12+E13</f>
        <v>0</v>
      </c>
      <c r="F17" s="36">
        <f>+F9+F10+F12+F13</f>
        <v>0</v>
      </c>
      <c r="G17" s="36">
        <f>+G9+G10+G12+G13</f>
        <v>0</v>
      </c>
    </row>
    <row r="18" spans="2:7" x14ac:dyDescent="0.25">
      <c r="B18" s="35" t="s">
        <v>87</v>
      </c>
      <c r="C18" s="36">
        <f>+C15+C16</f>
        <v>0</v>
      </c>
      <c r="D18" s="36">
        <f t="shared" ref="D18:G18" si="4">+D15+D16</f>
        <v>0</v>
      </c>
      <c r="E18" s="36">
        <f t="shared" si="4"/>
        <v>0</v>
      </c>
      <c r="F18" s="36">
        <f t="shared" si="4"/>
        <v>0</v>
      </c>
      <c r="G18" s="36">
        <f t="shared" si="4"/>
        <v>0</v>
      </c>
    </row>
    <row r="19" spans="2:7" x14ac:dyDescent="0.25">
      <c r="B19" s="38" t="s">
        <v>88</v>
      </c>
      <c r="C19" s="39">
        <f>C5+C15+C16</f>
        <v>0</v>
      </c>
      <c r="D19" s="39">
        <f>D5+D15+D16</f>
        <v>0</v>
      </c>
      <c r="E19" s="39">
        <f>E5+E15+E16</f>
        <v>0</v>
      </c>
      <c r="F19" s="39">
        <f>F5+F15+F16</f>
        <v>0</v>
      </c>
      <c r="G19" s="39">
        <f>G5+G15+G16</f>
        <v>0</v>
      </c>
    </row>
    <row r="20" spans="2:7" x14ac:dyDescent="0.25">
      <c r="B20" s="38" t="s">
        <v>89</v>
      </c>
      <c r="C20" s="39">
        <f>C19</f>
        <v>0</v>
      </c>
      <c r="D20" s="39">
        <f t="shared" ref="D20:G20" si="5">D19</f>
        <v>0</v>
      </c>
      <c r="E20" s="39">
        <f t="shared" si="5"/>
        <v>0</v>
      </c>
      <c r="F20" s="39">
        <f t="shared" si="5"/>
        <v>0</v>
      </c>
      <c r="G20" s="39">
        <f t="shared" si="5"/>
        <v>0</v>
      </c>
    </row>
    <row r="21" spans="2:7" x14ac:dyDescent="0.25">
      <c r="B21" s="35" t="s">
        <v>90</v>
      </c>
      <c r="C21" s="36">
        <v>350</v>
      </c>
      <c r="D21" s="36">
        <v>350</v>
      </c>
      <c r="E21" s="36">
        <v>350</v>
      </c>
      <c r="F21" s="36">
        <v>350</v>
      </c>
      <c r="G21" s="36">
        <v>350</v>
      </c>
    </row>
    <row r="22" spans="2:7" s="49" customFormat="1" x14ac:dyDescent="0.25">
      <c r="B22" s="33" t="s">
        <v>91</v>
      </c>
      <c r="C22" s="44">
        <v>0</v>
      </c>
      <c r="D22" s="44">
        <v>0</v>
      </c>
      <c r="E22" s="44">
        <v>0</v>
      </c>
      <c r="F22" s="44">
        <v>0</v>
      </c>
      <c r="G22" s="44">
        <v>0</v>
      </c>
    </row>
    <row r="23" spans="2:7" x14ac:dyDescent="0.25">
      <c r="B23" s="35" t="s">
        <v>92</v>
      </c>
      <c r="C23" s="36">
        <v>410.99</v>
      </c>
      <c r="D23" s="36">
        <v>410.99</v>
      </c>
      <c r="E23" s="36">
        <v>410.99</v>
      </c>
      <c r="F23" s="36">
        <v>410.99</v>
      </c>
      <c r="G23" s="36">
        <v>410.99</v>
      </c>
    </row>
    <row r="24" spans="2:7" x14ac:dyDescent="0.25">
      <c r="B24" s="40" t="s">
        <v>93</v>
      </c>
      <c r="C24" s="41">
        <f>C20+C21+C22+C23</f>
        <v>760.99</v>
      </c>
      <c r="D24" s="41">
        <f t="shared" ref="D24:G24" si="6">D20+D21+D22+D23</f>
        <v>760.99</v>
      </c>
      <c r="E24" s="41">
        <f t="shared" si="6"/>
        <v>760.99</v>
      </c>
      <c r="F24" s="41">
        <f t="shared" si="6"/>
        <v>760.99</v>
      </c>
      <c r="G24" s="41">
        <f t="shared" si="6"/>
        <v>760.99</v>
      </c>
    </row>
    <row r="25" spans="2:7" x14ac:dyDescent="0.25">
      <c r="B25" s="35" t="s">
        <v>94</v>
      </c>
      <c r="C25" s="42">
        <v>10</v>
      </c>
      <c r="D25" s="42">
        <v>6</v>
      </c>
      <c r="E25" s="42">
        <v>1</v>
      </c>
      <c r="F25" s="42">
        <v>5</v>
      </c>
      <c r="G25" s="42">
        <v>1</v>
      </c>
    </row>
    <row r="26" spans="2:7" x14ac:dyDescent="0.25">
      <c r="B26" s="43" t="s">
        <v>95</v>
      </c>
      <c r="C26" s="37">
        <f>C24*C25</f>
        <v>7609.9</v>
      </c>
      <c r="D26" s="37">
        <f t="shared" ref="D26:G26" si="7">D24*D25</f>
        <v>4565.9400000000005</v>
      </c>
      <c r="E26" s="37">
        <f t="shared" si="7"/>
        <v>760.99</v>
      </c>
      <c r="F26" s="37">
        <f t="shared" si="7"/>
        <v>3804.95</v>
      </c>
      <c r="G26" s="37">
        <f t="shared" si="7"/>
        <v>760.99</v>
      </c>
    </row>
    <row r="27" spans="2:7" x14ac:dyDescent="0.25">
      <c r="B27" s="33" t="s">
        <v>96</v>
      </c>
      <c r="C27" s="44">
        <v>0</v>
      </c>
      <c r="D27" s="44">
        <v>0</v>
      </c>
      <c r="E27" s="44">
        <v>0</v>
      </c>
      <c r="F27" s="44">
        <v>0</v>
      </c>
      <c r="G27" s="44">
        <v>0</v>
      </c>
    </row>
    <row r="28" spans="2:7" x14ac:dyDescent="0.25">
      <c r="B28" s="33" t="s">
        <v>97</v>
      </c>
      <c r="C28" s="44">
        <v>0</v>
      </c>
      <c r="D28" s="44">
        <v>0</v>
      </c>
      <c r="E28" s="44">
        <v>0</v>
      </c>
      <c r="F28" s="44">
        <v>0</v>
      </c>
      <c r="G28" s="44">
        <v>0</v>
      </c>
    </row>
    <row r="29" spans="2:7" x14ac:dyDescent="0.25">
      <c r="B29" s="43" t="s">
        <v>98</v>
      </c>
      <c r="C29" s="37">
        <f>C26+C27+C28</f>
        <v>7609.9</v>
      </c>
      <c r="D29" s="37">
        <f t="shared" ref="D29:G29" si="8">D26+D27+D28</f>
        <v>4565.9400000000005</v>
      </c>
      <c r="E29" s="37">
        <f t="shared" si="8"/>
        <v>760.99</v>
      </c>
      <c r="F29" s="37">
        <f t="shared" si="8"/>
        <v>3804.95</v>
      </c>
      <c r="G29" s="37">
        <f t="shared" si="8"/>
        <v>760.99</v>
      </c>
    </row>
    <row r="30" spans="2:7" x14ac:dyDescent="0.25">
      <c r="B30" s="43" t="s">
        <v>99</v>
      </c>
      <c r="C30" s="37">
        <f t="shared" ref="C30:G30" si="9">C29*12</f>
        <v>91318.799999999988</v>
      </c>
      <c r="D30" s="37">
        <f t="shared" si="9"/>
        <v>54791.280000000006</v>
      </c>
      <c r="E30" s="37">
        <f t="shared" si="9"/>
        <v>9131.880000000001</v>
      </c>
      <c r="F30" s="37">
        <f t="shared" si="9"/>
        <v>45659.399999999994</v>
      </c>
      <c r="G30" s="37">
        <f t="shared" si="9"/>
        <v>9131.880000000001</v>
      </c>
    </row>
    <row r="31" spans="2:7" x14ac:dyDescent="0.25">
      <c r="B31" s="43" t="s">
        <v>100</v>
      </c>
      <c r="C31" s="174">
        <f>SUM(C30:G30)</f>
        <v>210033.24</v>
      </c>
      <c r="D31" s="174"/>
      <c r="E31" s="174"/>
      <c r="F31" s="174"/>
      <c r="G31" s="174"/>
    </row>
    <row r="32" spans="2:7" x14ac:dyDescent="0.25">
      <c r="B32" s="43" t="s">
        <v>101</v>
      </c>
      <c r="C32" s="174">
        <f>C31*3</f>
        <v>630099.72</v>
      </c>
      <c r="D32" s="174"/>
      <c r="E32" s="174"/>
      <c r="F32" s="174"/>
      <c r="G32" s="174"/>
    </row>
    <row r="34" spans="2:5" x14ac:dyDescent="0.25">
      <c r="B34" s="45" t="s">
        <v>102</v>
      </c>
    </row>
    <row r="37" spans="2:5" x14ac:dyDescent="0.25">
      <c r="E37" s="50"/>
    </row>
  </sheetData>
  <mergeCells count="5">
    <mergeCell ref="C2:G2"/>
    <mergeCell ref="C3:E3"/>
    <mergeCell ref="F3:G3"/>
    <mergeCell ref="C31:G31"/>
    <mergeCell ref="C32:G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Değerlendirme Formu</vt:lpstr>
      <vt:lpstr>Teklif Formu</vt:lpstr>
      <vt:lpstr>Fiyat Tablosu</vt:lpstr>
      <vt:lpstr>'Değerlendirme Formu'!Print_Area</vt:lpstr>
      <vt:lpstr>'Teklif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Mehmet Yildirim</cp:lastModifiedBy>
  <cp:lastPrinted>2019-07-04T13:36:55Z</cp:lastPrinted>
  <dcterms:created xsi:type="dcterms:W3CDTF">2017-01-26T07:04:17Z</dcterms:created>
  <dcterms:modified xsi:type="dcterms:W3CDTF">2019-07-04T13:37:55Z</dcterms:modified>
</cp:coreProperties>
</file>